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lektronni_uslugi\"/>
    </mc:Choice>
  </mc:AlternateContent>
  <bookViews>
    <workbookView xWindow="0" yWindow="0" windowWidth="28800" windowHeight="11145"/>
  </bookViews>
  <sheets>
    <sheet name="У-ние по чл.32, ал.5 от ЗКИР" sheetId="3" r:id="rId1"/>
    <sheet name="Виза по мл. 140а от ЗУТ" sheetId="5" r:id="rId2"/>
    <sheet name="Копия от документи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5" l="1"/>
  <c r="E48" i="4"/>
  <c r="E24" i="5"/>
  <c r="E14" i="3"/>
  <c r="C50" i="4"/>
  <c r="E50" i="4" s="1"/>
  <c r="E47" i="4"/>
  <c r="E43" i="4"/>
  <c r="E7" i="4"/>
  <c r="E25" i="4"/>
  <c r="E42" i="4"/>
  <c r="E24" i="4"/>
  <c r="E6" i="4"/>
  <c r="E49" i="4"/>
  <c r="E45" i="4"/>
  <c r="E44" i="4"/>
  <c r="E41" i="4"/>
  <c r="E29" i="4"/>
  <c r="C29" i="4"/>
  <c r="E28" i="4"/>
  <c r="E27" i="4"/>
  <c r="E26" i="4"/>
  <c r="E23" i="4"/>
  <c r="C11" i="4"/>
  <c r="E11" i="4"/>
  <c r="E10" i="4"/>
  <c r="E12" i="5"/>
  <c r="E21" i="5"/>
  <c r="E17" i="5"/>
  <c r="E51" i="4" l="1"/>
  <c r="E52" i="4" s="1"/>
  <c r="E30" i="4"/>
  <c r="E26" i="5"/>
  <c r="E25" i="5"/>
  <c r="E14" i="5"/>
  <c r="C17" i="3"/>
  <c r="E15" i="3"/>
  <c r="E13" i="3"/>
  <c r="E17" i="3" l="1"/>
  <c r="E23" i="5" l="1"/>
  <c r="E22" i="5"/>
  <c r="E20" i="5"/>
  <c r="E19" i="5"/>
  <c r="E18" i="5"/>
  <c r="E16" i="5"/>
  <c r="E15" i="5"/>
  <c r="E13" i="5"/>
  <c r="E11" i="5"/>
  <c r="E10" i="5"/>
  <c r="E9" i="5"/>
  <c r="E8" i="5"/>
  <c r="E7" i="5"/>
  <c r="E6" i="5"/>
  <c r="E5" i="5"/>
  <c r="E4" i="5"/>
  <c r="E27" i="5" l="1"/>
  <c r="E9" i="4"/>
  <c r="E8" i="4"/>
  <c r="E5" i="4"/>
  <c r="E12" i="4" l="1"/>
  <c r="E28" i="5"/>
  <c r="E29" i="5" s="1"/>
  <c r="E16" i="3" l="1"/>
  <c r="E12" i="3"/>
  <c r="E11" i="3"/>
  <c r="E10" i="3"/>
  <c r="E9" i="3"/>
  <c r="E8" i="3"/>
  <c r="E7" i="3"/>
  <c r="E6" i="3"/>
  <c r="E5" i="3"/>
  <c r="E18" i="3" l="1"/>
  <c r="E19" i="3" s="1"/>
</calcChain>
</file>

<file path=xl/sharedStrings.xml><?xml version="1.0" encoding="utf-8"?>
<sst xmlns="http://schemas.openxmlformats.org/spreadsheetml/2006/main" count="137" uniqueCount="56">
  <si>
    <t>№</t>
  </si>
  <si>
    <t>Време за извършване на 1 услуга (човекочасове)</t>
  </si>
  <si>
    <t>АНАЛИЗ</t>
  </si>
  <si>
    <t>ВИДОВЕ ДЕЙНОСТИ</t>
  </si>
  <si>
    <t>Обща стойност</t>
  </si>
  <si>
    <t>Приемане на заявлението</t>
  </si>
  <si>
    <t>Проверка на окомплектоваността</t>
  </si>
  <si>
    <t>Определяне на такса</t>
  </si>
  <si>
    <t>Попълване на квитанция</t>
  </si>
  <si>
    <t>Завеждане на заявлението в електронната система</t>
  </si>
  <si>
    <t>Резюлиране на заявление и насочване за изпълнение</t>
  </si>
  <si>
    <t>Преглед на наличните документи, основание за стартиране на процедурата</t>
  </si>
  <si>
    <t>Разговор по телефон при пропуски</t>
  </si>
  <si>
    <t>Среща с проектант за отстраняване на нередности</t>
  </si>
  <si>
    <t>Попълване на разписка и връчване на Възложителя</t>
  </si>
  <si>
    <t>Режийни разходи</t>
  </si>
  <si>
    <t>Стойност на материали и компютърна техника</t>
  </si>
  <si>
    <t>Обща стойност:</t>
  </si>
  <si>
    <t>Съставил:</t>
  </si>
  <si>
    <t>инж. Пенка  Ангелова</t>
  </si>
  <si>
    <t>Началник на отдел УПК</t>
  </si>
  <si>
    <t>Часова ставка лв/час</t>
  </si>
  <si>
    <t>Съгласувал:</t>
  </si>
  <si>
    <t>Емилия Пенева</t>
  </si>
  <si>
    <t>Директор на дирекция ФСД</t>
  </si>
  <si>
    <t>чл. 59в, т. 15</t>
  </si>
  <si>
    <t>Удостоверение по чл. 32, ал. 5 от ЗКИР</t>
  </si>
  <si>
    <t xml:space="preserve">Преглед на наличните документи и цифров вид на обекта и нанасяне в специализирана карта </t>
  </si>
  <si>
    <t>Нанасяне на специализирана инфраструктура върху графична основа</t>
  </si>
  <si>
    <t>Изготвяне текст за  Удостоверение</t>
  </si>
  <si>
    <t>Съгласуване и извеждане, предоставяне в ЦАО за получаване</t>
  </si>
  <si>
    <t xml:space="preserve">Архивиране на един екземпляр отдокументацията вписване в регистър за архив </t>
  </si>
  <si>
    <t>Виза за проектиране по чл. 140а от ЗУТ</t>
  </si>
  <si>
    <t>Проверка на окомплектоваността - скица-предложение, съпоставка с одобрен ПУП, издадени разрешения за строеж, одобрени инвестиционни обекти, специфична нормативна уредба извън ЗУТ</t>
  </si>
  <si>
    <t xml:space="preserve">Проучване на собствеността </t>
  </si>
  <si>
    <t>Изготвяне на Виза</t>
  </si>
  <si>
    <t>Предоставяне на изготвената виза на старши експерт за проверка</t>
  </si>
  <si>
    <t>Предоставяне на визата за проверка и подпис от Главен архитект</t>
  </si>
  <si>
    <t>Изготвяне на уведомление и съобщаване на визата</t>
  </si>
  <si>
    <t>Изнасяне на визата в ЦАО за получаване</t>
  </si>
  <si>
    <t>Непредвидени разходи 5%</t>
  </si>
  <si>
    <t>Консултация с юрист</t>
  </si>
  <si>
    <t>Кореспонденция с есплоатационни дружества /ЕД/, относно условия по изготвяне на виза, уведомяване на Възложителя и повторно внасяне в ЕД</t>
  </si>
  <si>
    <t>чл. 42, т. 2.1</t>
  </si>
  <si>
    <t>Издаване на заверени копия от планове и съпътсващи документи - А4</t>
  </si>
  <si>
    <t>Преснимане и заверка</t>
  </si>
  <si>
    <t>чл. 42, т. 2.2</t>
  </si>
  <si>
    <t>Издаване на заверени копия от планове и съпътсващи документи - А3</t>
  </si>
  <si>
    <r>
      <t xml:space="preserve">Сканиране на документи, извадка от цифров модел и запис на </t>
    </r>
    <r>
      <rPr>
        <sz val="11"/>
        <color theme="1"/>
        <rFont val="Calibri"/>
        <family val="2"/>
        <charset val="204"/>
      </rPr>
      <t>CD/DVD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</si>
  <si>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Предаване на записа в ЦАО за получаване</t>
  </si>
  <si>
    <t>Разходи за диск</t>
  </si>
  <si>
    <t>Непредвидени разходи-5%</t>
  </si>
  <si>
    <t>Приключване в електронната система</t>
  </si>
  <si>
    <t>Предоставяне на информация в цифров вид от планове и съпъстващи документи</t>
  </si>
  <si>
    <t>Получаване на преписката от гл. специалист ИПУК</t>
  </si>
  <si>
    <t>Проучване в архива от служители на ИПУК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</si>
</sst>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justify"/>
    </xf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justify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2" fontId="2" fillId="0" borderId="0" xfId="0" applyNumberFormat="1" applyFont="1" applyAlignment="1">
      <alignment horizontal="right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justify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justify" wrapText="1"/>
    </xf>
    <xf numFmtId="2" fontId="0" fillId="0" borderId="1" xfId="0" applyNumberFormat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Border="1" applyAlignment="1">
      <alignment horizontal="justify"/>
    </xf>
    <xf numFmtId="2" fontId="2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/>
    </xf>
    <xf numFmtId="2" fontId="2" fillId="0" borderId="1" xfId="0" applyNumberFormat="1" applyFont="1" applyFill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8" fillId="0" borderId="0" xfId="0" applyFont="1"/>
    <xf numFmtId="0" fontId="9" fillId="0" borderId="1" xfId="0" applyFont="1" applyBorder="1" applyAlignment="1">
      <alignment horizontal="justify"/>
    </xf>
    <xf numFmtId="0" fontId="7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justify"/>
    </xf>
    <xf numFmtId="2" fontId="0" fillId="0" borderId="0" xfId="0" applyNumberFormat="1" applyBorder="1"/>
    <xf numFmtId="2" fontId="2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justify"/>
    </xf>
    <xf numFmtId="2" fontId="10" fillId="0" borderId="0" xfId="0" applyNumberFormat="1" applyFont="1"/>
    <xf numFmtId="2" fontId="2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25" zoomScale="160" zoomScaleNormal="160" workbookViewId="0">
      <selection activeCell="B26" sqref="B26"/>
    </sheetView>
  </sheetViews>
  <sheetFormatPr defaultRowHeight="15" x14ac:dyDescent="0.25"/>
  <cols>
    <col min="1" max="1" width="4.7109375" customWidth="1"/>
    <col min="2" max="2" width="45.7109375" style="1" customWidth="1"/>
    <col min="3" max="3" width="11.7109375" customWidth="1"/>
    <col min="4" max="5" width="11.7109375" style="5" customWidth="1"/>
    <col min="9" max="11" width="23" customWidth="1"/>
  </cols>
  <sheetData>
    <row r="1" spans="1:6" x14ac:dyDescent="0.25">
      <c r="B1" s="45" t="s">
        <v>2</v>
      </c>
      <c r="C1" s="45"/>
      <c r="D1" s="45"/>
    </row>
    <row r="2" spans="1:6" ht="45" customHeight="1" x14ac:dyDescent="0.25">
      <c r="B2" s="46" t="s">
        <v>26</v>
      </c>
      <c r="C2" s="46"/>
      <c r="D2" s="46"/>
      <c r="E2" s="29" t="s">
        <v>25</v>
      </c>
    </row>
    <row r="4" spans="1:6" ht="43.5" customHeight="1" x14ac:dyDescent="0.25">
      <c r="A4" s="13" t="s">
        <v>0</v>
      </c>
      <c r="B4" s="13" t="s">
        <v>3</v>
      </c>
      <c r="C4" s="13" t="s">
        <v>1</v>
      </c>
      <c r="D4" s="14" t="s">
        <v>21</v>
      </c>
      <c r="E4" s="14" t="s">
        <v>4</v>
      </c>
    </row>
    <row r="5" spans="1:6" x14ac:dyDescent="0.25">
      <c r="A5" s="15">
        <v>1</v>
      </c>
      <c r="B5" s="16" t="s">
        <v>5</v>
      </c>
      <c r="C5" s="17">
        <v>0.08</v>
      </c>
      <c r="D5" s="17">
        <v>5.94</v>
      </c>
      <c r="E5" s="17">
        <f>C5*D5</f>
        <v>0.47520000000000007</v>
      </c>
    </row>
    <row r="6" spans="1:6" x14ac:dyDescent="0.25">
      <c r="A6" s="15">
        <v>2</v>
      </c>
      <c r="B6" s="16" t="s">
        <v>8</v>
      </c>
      <c r="C6" s="17">
        <v>0.08</v>
      </c>
      <c r="D6" s="17">
        <v>5.94</v>
      </c>
      <c r="E6" s="17">
        <f t="shared" ref="E6:E16" si="0">C6*D6</f>
        <v>0.47520000000000007</v>
      </c>
    </row>
    <row r="7" spans="1:6" ht="30" x14ac:dyDescent="0.25">
      <c r="A7" s="15">
        <v>3</v>
      </c>
      <c r="B7" s="16" t="s">
        <v>9</v>
      </c>
      <c r="C7" s="17">
        <v>0.08</v>
      </c>
      <c r="D7" s="17">
        <v>5.94</v>
      </c>
      <c r="E7" s="17">
        <f t="shared" si="0"/>
        <v>0.47520000000000007</v>
      </c>
    </row>
    <row r="8" spans="1:6" ht="27" customHeight="1" x14ac:dyDescent="0.25">
      <c r="A8" s="18">
        <v>4</v>
      </c>
      <c r="B8" s="19" t="s">
        <v>10</v>
      </c>
      <c r="C8" s="20">
        <v>0.17</v>
      </c>
      <c r="D8" s="20">
        <v>6.36</v>
      </c>
      <c r="E8" s="20">
        <f t="shared" si="0"/>
        <v>1.0812000000000002</v>
      </c>
      <c r="F8" s="2"/>
    </row>
    <row r="9" spans="1:6" ht="30" x14ac:dyDescent="0.25">
      <c r="A9" s="15">
        <v>5</v>
      </c>
      <c r="B9" s="16" t="s">
        <v>54</v>
      </c>
      <c r="C9" s="17">
        <v>0.17</v>
      </c>
      <c r="D9" s="17">
        <v>6.36</v>
      </c>
      <c r="E9" s="17">
        <f t="shared" si="0"/>
        <v>1.0812000000000002</v>
      </c>
    </row>
    <row r="10" spans="1:6" ht="30" x14ac:dyDescent="0.25">
      <c r="A10" s="15">
        <v>7</v>
      </c>
      <c r="B10" s="16" t="s">
        <v>27</v>
      </c>
      <c r="C10" s="23">
        <v>1.2</v>
      </c>
      <c r="D10" s="17">
        <v>6.36</v>
      </c>
      <c r="E10" s="17">
        <f t="shared" si="0"/>
        <v>7.6319999999999997</v>
      </c>
    </row>
    <row r="11" spans="1:6" s="3" customFormat="1" ht="30" x14ac:dyDescent="0.25">
      <c r="A11" s="21">
        <v>8</v>
      </c>
      <c r="B11" s="22" t="s">
        <v>28</v>
      </c>
      <c r="C11" s="23">
        <v>1.8</v>
      </c>
      <c r="D11" s="23">
        <v>6.36</v>
      </c>
      <c r="E11" s="23">
        <f t="shared" si="0"/>
        <v>11.448</v>
      </c>
      <c r="F11" s="7"/>
    </row>
    <row r="12" spans="1:6" s="3" customFormat="1" x14ac:dyDescent="0.25">
      <c r="A12" s="21">
        <v>9</v>
      </c>
      <c r="B12" s="22" t="s">
        <v>29</v>
      </c>
      <c r="C12" s="23">
        <v>0.25</v>
      </c>
      <c r="D12" s="23">
        <v>6.36</v>
      </c>
      <c r="E12" s="23">
        <f t="shared" si="0"/>
        <v>1.59</v>
      </c>
      <c r="F12" s="7"/>
    </row>
    <row r="13" spans="1:6" s="3" customFormat="1" ht="30" x14ac:dyDescent="0.25">
      <c r="A13" s="21">
        <v>10</v>
      </c>
      <c r="B13" s="22" t="s">
        <v>30</v>
      </c>
      <c r="C13" s="23">
        <v>0.5</v>
      </c>
      <c r="D13" s="23">
        <v>6.36</v>
      </c>
      <c r="E13" s="23">
        <f t="shared" si="0"/>
        <v>3.18</v>
      </c>
    </row>
    <row r="14" spans="1:6" s="3" customFormat="1" x14ac:dyDescent="0.25">
      <c r="A14" s="21">
        <v>11</v>
      </c>
      <c r="B14" s="22" t="s">
        <v>52</v>
      </c>
      <c r="C14" s="23">
        <v>0.08</v>
      </c>
      <c r="D14" s="23">
        <v>5.94</v>
      </c>
      <c r="E14" s="23">
        <f t="shared" si="0"/>
        <v>0.47520000000000007</v>
      </c>
    </row>
    <row r="15" spans="1:6" s="3" customFormat="1" ht="45" x14ac:dyDescent="0.25">
      <c r="A15" s="21">
        <v>12</v>
      </c>
      <c r="B15" s="22" t="s">
        <v>31</v>
      </c>
      <c r="C15" s="23">
        <v>0.2</v>
      </c>
      <c r="D15" s="23">
        <v>6.36</v>
      </c>
      <c r="E15" s="23">
        <f t="shared" ref="E15" si="1">C15*D15</f>
        <v>1.2720000000000002</v>
      </c>
    </row>
    <row r="16" spans="1:6" s="3" customFormat="1" x14ac:dyDescent="0.25">
      <c r="A16" s="21">
        <v>13</v>
      </c>
      <c r="B16" s="22" t="s">
        <v>16</v>
      </c>
      <c r="C16" s="23">
        <v>1</v>
      </c>
      <c r="D16" s="23">
        <v>1</v>
      </c>
      <c r="E16" s="23">
        <f t="shared" si="0"/>
        <v>1</v>
      </c>
    </row>
    <row r="17" spans="1:5" s="3" customFormat="1" x14ac:dyDescent="0.25">
      <c r="A17" s="21">
        <v>14</v>
      </c>
      <c r="B17" s="22" t="s">
        <v>15</v>
      </c>
      <c r="C17" s="23">
        <f>SUM(C6:C16)</f>
        <v>5.53</v>
      </c>
      <c r="D17" s="23">
        <v>0.02</v>
      </c>
      <c r="E17" s="23">
        <f t="shared" ref="E17" si="2">C17*D17</f>
        <v>0.1106</v>
      </c>
    </row>
    <row r="18" spans="1:5" s="3" customFormat="1" x14ac:dyDescent="0.25">
      <c r="A18" s="21">
        <v>15</v>
      </c>
      <c r="B18" s="22" t="s">
        <v>40</v>
      </c>
      <c r="C18" s="23"/>
      <c r="D18" s="23"/>
      <c r="E18" s="23">
        <f>SUM(E5:E16)*0.05</f>
        <v>1.5092600000000003</v>
      </c>
    </row>
    <row r="19" spans="1:5" s="3" customFormat="1" x14ac:dyDescent="0.25">
      <c r="A19" s="7"/>
      <c r="B19" s="8"/>
      <c r="C19" s="24" t="s">
        <v>17</v>
      </c>
      <c r="D19" s="12"/>
      <c r="E19" s="24">
        <f>SUM(E5:E18)</f>
        <v>31.805060000000005</v>
      </c>
    </row>
    <row r="20" spans="1:5" s="3" customFormat="1" x14ac:dyDescent="0.25">
      <c r="B20" s="4"/>
      <c r="D20" s="6"/>
      <c r="E20" s="6"/>
    </row>
    <row r="21" spans="1:5" x14ac:dyDescent="0.25">
      <c r="B21" s="10"/>
    </row>
    <row r="24" spans="1:5" x14ac:dyDescent="0.25">
      <c r="B24" s="1" t="s">
        <v>18</v>
      </c>
      <c r="C24" s="5" t="s">
        <v>22</v>
      </c>
    </row>
    <row r="25" spans="1:5" x14ac:dyDescent="0.25">
      <c r="B25" s="1" t="s">
        <v>19</v>
      </c>
      <c r="C25" s="5" t="s">
        <v>23</v>
      </c>
    </row>
    <row r="26" spans="1:5" x14ac:dyDescent="0.25">
      <c r="B26" s="11" t="s">
        <v>20</v>
      </c>
      <c r="C26" s="47" t="s">
        <v>24</v>
      </c>
      <c r="D26" s="47"/>
      <c r="E26" s="47"/>
    </row>
  </sheetData>
  <mergeCells count="3">
    <mergeCell ref="B1:D1"/>
    <mergeCell ref="B2:D2"/>
    <mergeCell ref="C26:E26"/>
  </mergeCells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160" zoomScaleNormal="160" workbookViewId="0">
      <selection activeCell="F12" sqref="F12"/>
    </sheetView>
  </sheetViews>
  <sheetFormatPr defaultRowHeight="15" x14ac:dyDescent="0.25"/>
  <cols>
    <col min="1" max="1" width="4.7109375" customWidth="1"/>
    <col min="2" max="2" width="45.7109375" style="1" customWidth="1"/>
    <col min="3" max="3" width="11.7109375" customWidth="1"/>
    <col min="4" max="5" width="11.7109375" style="5" customWidth="1"/>
    <col min="8" max="8" width="9.140625" customWidth="1"/>
    <col min="9" max="11" width="23" customWidth="1"/>
  </cols>
  <sheetData>
    <row r="1" spans="1:7" x14ac:dyDescent="0.25">
      <c r="A1" s="7"/>
      <c r="B1" s="48" t="s">
        <v>2</v>
      </c>
      <c r="C1" s="48"/>
      <c r="D1" s="48"/>
      <c r="E1" s="37"/>
    </row>
    <row r="2" spans="1:7" x14ac:dyDescent="0.25">
      <c r="A2" s="7"/>
      <c r="B2" s="48" t="s">
        <v>32</v>
      </c>
      <c r="C2" s="48"/>
      <c r="D2" s="48"/>
      <c r="E2" s="37"/>
    </row>
    <row r="3" spans="1:7" ht="43.5" customHeight="1" x14ac:dyDescent="0.25">
      <c r="A3" s="38" t="s">
        <v>0</v>
      </c>
      <c r="B3" s="38" t="s">
        <v>3</v>
      </c>
      <c r="C3" s="38" t="s">
        <v>1</v>
      </c>
      <c r="D3" s="39" t="s">
        <v>21</v>
      </c>
      <c r="E3" s="39" t="s">
        <v>4</v>
      </c>
    </row>
    <row r="4" spans="1:7" ht="15.75" customHeight="1" x14ac:dyDescent="0.25">
      <c r="A4" s="21">
        <v>1</v>
      </c>
      <c r="B4" s="22" t="s">
        <v>5</v>
      </c>
      <c r="C4" s="23">
        <v>0.08</v>
      </c>
      <c r="D4" s="23">
        <v>5.94</v>
      </c>
      <c r="E4" s="23">
        <f>C4*D4</f>
        <v>0.47520000000000007</v>
      </c>
    </row>
    <row r="5" spans="1:7" x14ac:dyDescent="0.25">
      <c r="A5" s="21">
        <v>2</v>
      </c>
      <c r="B5" s="22" t="s">
        <v>6</v>
      </c>
      <c r="C5" s="23">
        <v>0.08</v>
      </c>
      <c r="D5" s="23">
        <v>5.94</v>
      </c>
      <c r="E5" s="23">
        <f t="shared" ref="E5:E27" si="0">C5*D5</f>
        <v>0.47520000000000007</v>
      </c>
    </row>
    <row r="6" spans="1:7" x14ac:dyDescent="0.25">
      <c r="A6" s="21">
        <v>3</v>
      </c>
      <c r="B6" s="22" t="s">
        <v>7</v>
      </c>
      <c r="C6" s="23">
        <v>0.08</v>
      </c>
      <c r="D6" s="23">
        <v>5.94</v>
      </c>
      <c r="E6" s="23">
        <f t="shared" si="0"/>
        <v>0.47520000000000007</v>
      </c>
    </row>
    <row r="7" spans="1:7" x14ac:dyDescent="0.25">
      <c r="A7" s="21">
        <v>4</v>
      </c>
      <c r="B7" s="22" t="s">
        <v>8</v>
      </c>
      <c r="C7" s="23">
        <v>0.08</v>
      </c>
      <c r="D7" s="23">
        <v>5.94</v>
      </c>
      <c r="E7" s="23">
        <f t="shared" si="0"/>
        <v>0.47520000000000007</v>
      </c>
    </row>
    <row r="8" spans="1:7" ht="20.25" customHeight="1" x14ac:dyDescent="0.25">
      <c r="A8" s="21">
        <v>5</v>
      </c>
      <c r="B8" s="22" t="s">
        <v>9</v>
      </c>
      <c r="C8" s="23">
        <v>0.17</v>
      </c>
      <c r="D8" s="23">
        <v>5.94</v>
      </c>
      <c r="E8" s="23">
        <f t="shared" si="0"/>
        <v>1.0098</v>
      </c>
    </row>
    <row r="9" spans="1:7" ht="29.25" customHeight="1" x14ac:dyDescent="0.25">
      <c r="A9" s="40">
        <v>6</v>
      </c>
      <c r="B9" s="25" t="s">
        <v>10</v>
      </c>
      <c r="C9" s="41">
        <v>0.17</v>
      </c>
      <c r="D9" s="41">
        <v>5.94</v>
      </c>
      <c r="E9" s="41">
        <f t="shared" si="0"/>
        <v>1.0098</v>
      </c>
      <c r="F9" s="2"/>
    </row>
    <row r="10" spans="1:7" ht="20.25" customHeight="1" x14ac:dyDescent="0.25">
      <c r="A10" s="21">
        <v>7</v>
      </c>
      <c r="B10" s="22" t="s">
        <v>54</v>
      </c>
      <c r="C10" s="23">
        <v>0.17</v>
      </c>
      <c r="D10" s="23">
        <v>6.36</v>
      </c>
      <c r="E10" s="23">
        <f t="shared" si="0"/>
        <v>1.0812000000000002</v>
      </c>
      <c r="F10" s="3"/>
    </row>
    <row r="11" spans="1:7" ht="30" x14ac:dyDescent="0.25">
      <c r="A11" s="21">
        <v>8</v>
      </c>
      <c r="B11" s="22" t="s">
        <v>11</v>
      </c>
      <c r="C11" s="23">
        <v>1</v>
      </c>
      <c r="D11" s="23">
        <v>6.36</v>
      </c>
      <c r="E11" s="23">
        <f t="shared" si="0"/>
        <v>6.36</v>
      </c>
    </row>
    <row r="12" spans="1:7" x14ac:dyDescent="0.25">
      <c r="A12" s="21">
        <v>9</v>
      </c>
      <c r="B12" s="22" t="s">
        <v>41</v>
      </c>
      <c r="C12" s="23">
        <v>0.5</v>
      </c>
      <c r="D12" s="23">
        <v>10</v>
      </c>
      <c r="E12" s="23">
        <f t="shared" si="0"/>
        <v>5</v>
      </c>
      <c r="F12" s="30"/>
      <c r="G12" s="30"/>
    </row>
    <row r="13" spans="1:7" s="7" customFormat="1" ht="75" x14ac:dyDescent="0.25">
      <c r="A13" s="21">
        <v>10</v>
      </c>
      <c r="B13" s="22" t="s">
        <v>33</v>
      </c>
      <c r="C13" s="23">
        <v>3</v>
      </c>
      <c r="D13" s="23">
        <v>6.36</v>
      </c>
      <c r="E13" s="23">
        <f t="shared" si="0"/>
        <v>19.080000000000002</v>
      </c>
    </row>
    <row r="14" spans="1:7" s="7" customFormat="1" x14ac:dyDescent="0.25">
      <c r="A14" s="21">
        <v>11</v>
      </c>
      <c r="B14" s="22" t="s">
        <v>34</v>
      </c>
      <c r="C14" s="23">
        <v>0.6</v>
      </c>
      <c r="D14" s="23">
        <v>6.36</v>
      </c>
      <c r="E14" s="23">
        <f t="shared" si="0"/>
        <v>3.8159999999999998</v>
      </c>
    </row>
    <row r="15" spans="1:7" s="3" customFormat="1" x14ac:dyDescent="0.25">
      <c r="A15" s="21">
        <v>12</v>
      </c>
      <c r="B15" s="22" t="s">
        <v>12</v>
      </c>
      <c r="C15" s="23">
        <v>0.17</v>
      </c>
      <c r="D15" s="23">
        <v>6.36</v>
      </c>
      <c r="E15" s="23">
        <f t="shared" si="0"/>
        <v>1.0812000000000002</v>
      </c>
    </row>
    <row r="16" spans="1:7" s="3" customFormat="1" ht="18.75" customHeight="1" x14ac:dyDescent="0.25">
      <c r="A16" s="21">
        <v>13</v>
      </c>
      <c r="B16" s="22" t="s">
        <v>13</v>
      </c>
      <c r="C16" s="23">
        <v>0.17</v>
      </c>
      <c r="D16" s="23">
        <v>6.36</v>
      </c>
      <c r="E16" s="23">
        <f t="shared" si="0"/>
        <v>1.0812000000000002</v>
      </c>
    </row>
    <row r="17" spans="1:6" s="3" customFormat="1" ht="60" x14ac:dyDescent="0.25">
      <c r="A17" s="21">
        <v>14</v>
      </c>
      <c r="B17" s="22" t="s">
        <v>42</v>
      </c>
      <c r="C17" s="23">
        <v>2</v>
      </c>
      <c r="D17" s="23">
        <v>6.36</v>
      </c>
      <c r="E17" s="23">
        <f t="shared" si="0"/>
        <v>12.72</v>
      </c>
    </row>
    <row r="18" spans="1:6" s="3" customFormat="1" x14ac:dyDescent="0.25">
      <c r="A18" s="21">
        <v>14</v>
      </c>
      <c r="B18" s="25" t="s">
        <v>35</v>
      </c>
      <c r="C18" s="23">
        <v>1</v>
      </c>
      <c r="D18" s="23">
        <v>6.36</v>
      </c>
      <c r="E18" s="23">
        <f t="shared" si="0"/>
        <v>6.36</v>
      </c>
      <c r="F18" s="7"/>
    </row>
    <row r="19" spans="1:6" s="3" customFormat="1" ht="30" x14ac:dyDescent="0.25">
      <c r="A19" s="21">
        <v>15</v>
      </c>
      <c r="B19" s="22" t="s">
        <v>36</v>
      </c>
      <c r="C19" s="23">
        <v>0.4</v>
      </c>
      <c r="D19" s="23">
        <v>6.36</v>
      </c>
      <c r="E19" s="23">
        <f t="shared" si="0"/>
        <v>2.5440000000000005</v>
      </c>
      <c r="F19" s="7"/>
    </row>
    <row r="20" spans="1:6" s="3" customFormat="1" ht="30" x14ac:dyDescent="0.25">
      <c r="A20" s="26">
        <v>16</v>
      </c>
      <c r="B20" s="27" t="s">
        <v>37</v>
      </c>
      <c r="C20" s="28">
        <v>0.5</v>
      </c>
      <c r="D20" s="28">
        <v>11.31</v>
      </c>
      <c r="E20" s="28">
        <f t="shared" si="0"/>
        <v>5.6550000000000002</v>
      </c>
      <c r="F20" s="7"/>
    </row>
    <row r="21" spans="1:6" s="3" customFormat="1" ht="21.75" customHeight="1" x14ac:dyDescent="0.25">
      <c r="A21" s="26">
        <v>17</v>
      </c>
      <c r="B21" s="27" t="s">
        <v>38</v>
      </c>
      <c r="C21" s="28">
        <v>1</v>
      </c>
      <c r="D21" s="28">
        <v>6.36</v>
      </c>
      <c r="E21" s="28">
        <f t="shared" si="0"/>
        <v>6.36</v>
      </c>
      <c r="F21" s="7"/>
    </row>
    <row r="22" spans="1:6" s="3" customFormat="1" x14ac:dyDescent="0.25">
      <c r="A22" s="21">
        <v>18</v>
      </c>
      <c r="B22" s="22" t="s">
        <v>39</v>
      </c>
      <c r="C22" s="23">
        <v>0.08</v>
      </c>
      <c r="D22" s="23">
        <v>6.36</v>
      </c>
      <c r="E22" s="23">
        <f t="shared" si="0"/>
        <v>0.50880000000000003</v>
      </c>
    </row>
    <row r="23" spans="1:6" s="3" customFormat="1" ht="15.75" customHeight="1" x14ac:dyDescent="0.25">
      <c r="A23" s="21">
        <v>19</v>
      </c>
      <c r="B23" s="22" t="s">
        <v>14</v>
      </c>
      <c r="C23" s="23">
        <v>0.17</v>
      </c>
      <c r="D23" s="23">
        <v>6.36</v>
      </c>
      <c r="E23" s="23">
        <f t="shared" si="0"/>
        <v>1.0812000000000002</v>
      </c>
    </row>
    <row r="24" spans="1:6" s="3" customFormat="1" x14ac:dyDescent="0.25">
      <c r="A24" s="21">
        <v>20</v>
      </c>
      <c r="B24" s="22" t="s">
        <v>52</v>
      </c>
      <c r="C24" s="23">
        <v>0.08</v>
      </c>
      <c r="D24" s="23">
        <v>5.94</v>
      </c>
      <c r="E24" s="23">
        <f t="shared" si="0"/>
        <v>0.47520000000000007</v>
      </c>
    </row>
    <row r="25" spans="1:6" s="3" customFormat="1" ht="45" x14ac:dyDescent="0.25">
      <c r="A25" s="21">
        <v>21</v>
      </c>
      <c r="B25" s="22" t="s">
        <v>31</v>
      </c>
      <c r="C25" s="23">
        <v>0.2</v>
      </c>
      <c r="D25" s="23">
        <v>6.36</v>
      </c>
      <c r="E25" s="23">
        <f t="shared" si="0"/>
        <v>1.2720000000000002</v>
      </c>
    </row>
    <row r="26" spans="1:6" s="3" customFormat="1" x14ac:dyDescent="0.25">
      <c r="A26" s="21">
        <v>22</v>
      </c>
      <c r="B26" s="22" t="s">
        <v>16</v>
      </c>
      <c r="C26" s="23">
        <v>1</v>
      </c>
      <c r="D26" s="23">
        <v>1</v>
      </c>
      <c r="E26" s="23">
        <f t="shared" ref="E26" si="1">C26*D26</f>
        <v>1</v>
      </c>
    </row>
    <row r="27" spans="1:6" s="3" customFormat="1" x14ac:dyDescent="0.25">
      <c r="A27" s="21">
        <v>23</v>
      </c>
      <c r="B27" s="22" t="s">
        <v>15</v>
      </c>
      <c r="C27" s="23">
        <f>SUM(C4:C26)</f>
        <v>12.7</v>
      </c>
      <c r="D27" s="23">
        <v>0.02</v>
      </c>
      <c r="E27" s="23">
        <f t="shared" si="0"/>
        <v>0.254</v>
      </c>
    </row>
    <row r="28" spans="1:6" s="3" customFormat="1" x14ac:dyDescent="0.25">
      <c r="A28" s="21">
        <v>24</v>
      </c>
      <c r="B28" s="22" t="s">
        <v>40</v>
      </c>
      <c r="C28" s="23"/>
      <c r="D28" s="23"/>
      <c r="E28" s="23">
        <f>SUM(E4:E27)*0.05</f>
        <v>3.9825100000000009</v>
      </c>
    </row>
    <row r="29" spans="1:6" s="3" customFormat="1" x14ac:dyDescent="0.25">
      <c r="A29" s="7"/>
      <c r="B29" s="8"/>
      <c r="C29" s="24" t="s">
        <v>17</v>
      </c>
      <c r="D29" s="12"/>
      <c r="E29" s="24">
        <f>SUM(E4:E28)</f>
        <v>83.632710000000017</v>
      </c>
    </row>
    <row r="30" spans="1:6" s="3" customFormat="1" x14ac:dyDescent="0.25">
      <c r="A30" s="7"/>
      <c r="B30" s="8"/>
      <c r="C30" s="7"/>
      <c r="D30" s="37"/>
      <c r="E30" s="37"/>
    </row>
    <row r="31" spans="1:6" x14ac:dyDescent="0.25">
      <c r="A31" s="7"/>
      <c r="B31" s="8" t="s">
        <v>18</v>
      </c>
      <c r="C31" s="37" t="s">
        <v>22</v>
      </c>
      <c r="D31" s="37"/>
      <c r="E31" s="37"/>
    </row>
    <row r="32" spans="1:6" x14ac:dyDescent="0.25">
      <c r="A32" s="7"/>
      <c r="B32" s="8" t="s">
        <v>19</v>
      </c>
      <c r="C32" s="37" t="s">
        <v>23</v>
      </c>
      <c r="D32" s="37"/>
      <c r="E32" s="37"/>
    </row>
    <row r="33" spans="1:5" x14ac:dyDescent="0.25">
      <c r="A33" s="7"/>
      <c r="B33" s="42" t="s">
        <v>20</v>
      </c>
      <c r="C33" s="43" t="s">
        <v>24</v>
      </c>
      <c r="D33" s="44"/>
      <c r="E33" s="44"/>
    </row>
    <row r="35" spans="1:5" ht="15.75" x14ac:dyDescent="0.25">
      <c r="A35" s="32"/>
      <c r="B35" s="32"/>
      <c r="C35" s="32"/>
      <c r="D35" s="32"/>
      <c r="E35" s="33"/>
    </row>
    <row r="36" spans="1:5" ht="15.75" x14ac:dyDescent="0.25">
      <c r="A36" s="32"/>
      <c r="B36" s="32"/>
      <c r="C36" s="32"/>
      <c r="D36" s="32"/>
      <c r="E36" s="33"/>
    </row>
    <row r="37" spans="1:5" ht="15.75" x14ac:dyDescent="0.25">
      <c r="A37" s="32"/>
      <c r="B37" s="32"/>
      <c r="C37" s="32"/>
      <c r="D37" s="32"/>
      <c r="E37" s="33"/>
    </row>
    <row r="38" spans="1:5" ht="15.75" x14ac:dyDescent="0.25">
      <c r="A38" s="32"/>
      <c r="B38" s="32"/>
      <c r="C38" s="32"/>
      <c r="D38" s="32"/>
      <c r="E38" s="33"/>
    </row>
    <row r="39" spans="1:5" ht="15.75" x14ac:dyDescent="0.25">
      <c r="A39" s="32"/>
      <c r="B39" s="32"/>
      <c r="C39" s="32"/>
      <c r="D39" s="32"/>
      <c r="E39" s="33"/>
    </row>
    <row r="40" spans="1:5" x14ac:dyDescent="0.25">
      <c r="A40" s="34"/>
      <c r="B40" s="35"/>
      <c r="C40" s="34"/>
      <c r="D40" s="36"/>
      <c r="E40" s="36"/>
    </row>
  </sheetData>
  <mergeCells count="2">
    <mergeCell ref="B1:D1"/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64" zoomScale="150" zoomScaleNormal="150" workbookViewId="0">
      <selection activeCell="A37" sqref="A37:E57"/>
    </sheetView>
  </sheetViews>
  <sheetFormatPr defaultRowHeight="15" x14ac:dyDescent="0.25"/>
  <cols>
    <col min="1" max="1" width="4.7109375" customWidth="1"/>
    <col min="2" max="2" width="45.7109375" style="1" customWidth="1"/>
    <col min="3" max="3" width="11.7109375" customWidth="1"/>
    <col min="4" max="5" width="11.7109375" style="5" customWidth="1"/>
    <col min="9" max="11" width="23" customWidth="1"/>
  </cols>
  <sheetData>
    <row r="1" spans="1:5" ht="45" customHeight="1" x14ac:dyDescent="0.25">
      <c r="B1" s="45" t="s">
        <v>2</v>
      </c>
      <c r="C1" s="45"/>
      <c r="D1" s="45"/>
    </row>
    <row r="2" spans="1:5" x14ac:dyDescent="0.25">
      <c r="B2" s="45" t="s">
        <v>44</v>
      </c>
      <c r="C2" s="45"/>
      <c r="D2" s="45"/>
      <c r="E2" s="9" t="s">
        <v>43</v>
      </c>
    </row>
    <row r="4" spans="1:5" ht="43.5" customHeight="1" x14ac:dyDescent="0.25">
      <c r="A4" s="13" t="s">
        <v>0</v>
      </c>
      <c r="B4" s="13" t="s">
        <v>3</v>
      </c>
      <c r="C4" s="13" t="s">
        <v>1</v>
      </c>
      <c r="D4" s="14" t="s">
        <v>21</v>
      </c>
      <c r="E4" s="14" t="s">
        <v>4</v>
      </c>
    </row>
    <row r="5" spans="1:5" x14ac:dyDescent="0.25">
      <c r="A5" s="15">
        <v>1</v>
      </c>
      <c r="B5" s="16" t="s">
        <v>5</v>
      </c>
      <c r="C5" s="17">
        <v>0.08</v>
      </c>
      <c r="D5" s="17">
        <v>5.94</v>
      </c>
      <c r="E5" s="17">
        <f>C5*D5</f>
        <v>0.47520000000000007</v>
      </c>
    </row>
    <row r="6" spans="1:5" ht="30" x14ac:dyDescent="0.25">
      <c r="A6" s="15">
        <v>2</v>
      </c>
      <c r="B6" s="16" t="s">
        <v>9</v>
      </c>
      <c r="C6" s="17">
        <v>0.08</v>
      </c>
      <c r="D6" s="17">
        <v>5.94</v>
      </c>
      <c r="E6" s="17">
        <f t="shared" ref="E6:E7" si="0">C6*D6</f>
        <v>0.47520000000000007</v>
      </c>
    </row>
    <row r="7" spans="1:5" ht="30" x14ac:dyDescent="0.25">
      <c r="A7" s="15">
        <v>3</v>
      </c>
      <c r="B7" s="16" t="s">
        <v>10</v>
      </c>
      <c r="C7" s="17">
        <v>0.08</v>
      </c>
      <c r="D7" s="17">
        <v>6.36</v>
      </c>
      <c r="E7" s="17">
        <f t="shared" si="0"/>
        <v>0.50880000000000003</v>
      </c>
    </row>
    <row r="8" spans="1:5" x14ac:dyDescent="0.25">
      <c r="A8" s="15">
        <v>4</v>
      </c>
      <c r="B8" s="16" t="s">
        <v>55</v>
      </c>
      <c r="C8" s="17">
        <v>0.7</v>
      </c>
      <c r="D8" s="17">
        <v>6.36</v>
      </c>
      <c r="E8" s="17">
        <f t="shared" ref="E8:E9" si="1">C8*D8</f>
        <v>4.452</v>
      </c>
    </row>
    <row r="9" spans="1:5" x14ac:dyDescent="0.25">
      <c r="A9" s="15">
        <v>5</v>
      </c>
      <c r="B9" s="16" t="s">
        <v>45</v>
      </c>
      <c r="C9" s="17">
        <v>0.2</v>
      </c>
      <c r="D9" s="17">
        <v>6.36</v>
      </c>
      <c r="E9" s="17">
        <f t="shared" si="1"/>
        <v>1.2720000000000002</v>
      </c>
    </row>
    <row r="10" spans="1:5" x14ac:dyDescent="0.25">
      <c r="A10" s="15">
        <v>6</v>
      </c>
      <c r="B10" s="16" t="s">
        <v>16</v>
      </c>
      <c r="C10" s="17">
        <v>1</v>
      </c>
      <c r="D10" s="17">
        <v>1</v>
      </c>
      <c r="E10" s="17">
        <f t="shared" ref="E10" si="2">C10*D10</f>
        <v>1</v>
      </c>
    </row>
    <row r="11" spans="1:5" s="3" customFormat="1" x14ac:dyDescent="0.25">
      <c r="A11" s="21">
        <v>7</v>
      </c>
      <c r="B11" s="22" t="s">
        <v>15</v>
      </c>
      <c r="C11" s="23">
        <f>SUM(C5:C10)</f>
        <v>2.1399999999999997</v>
      </c>
      <c r="D11" s="23">
        <v>0.02</v>
      </c>
      <c r="E11" s="23">
        <f>D11*0.02</f>
        <v>4.0000000000000002E-4</v>
      </c>
    </row>
    <row r="12" spans="1:5" s="3" customFormat="1" x14ac:dyDescent="0.25">
      <c r="A12" s="7"/>
      <c r="B12" s="8"/>
      <c r="C12" s="24" t="s">
        <v>17</v>
      </c>
      <c r="D12" s="12"/>
      <c r="E12" s="24">
        <f>SUM(E5:E11)</f>
        <v>8.1836000000000002</v>
      </c>
    </row>
    <row r="13" spans="1:5" s="3" customFormat="1" x14ac:dyDescent="0.25">
      <c r="B13" s="4"/>
      <c r="D13" s="6"/>
      <c r="E13" s="6"/>
    </row>
    <row r="14" spans="1:5" x14ac:dyDescent="0.25">
      <c r="B14" s="1" t="s">
        <v>18</v>
      </c>
      <c r="C14" s="5" t="s">
        <v>22</v>
      </c>
    </row>
    <row r="15" spans="1:5" x14ac:dyDescent="0.25">
      <c r="B15" s="1" t="s">
        <v>19</v>
      </c>
      <c r="C15" s="5" t="s">
        <v>23</v>
      </c>
    </row>
    <row r="16" spans="1:5" x14ac:dyDescent="0.25">
      <c r="B16" s="11" t="s">
        <v>20</v>
      </c>
      <c r="C16" s="47" t="s">
        <v>24</v>
      </c>
      <c r="D16" s="47"/>
      <c r="E16" s="47"/>
    </row>
    <row r="19" spans="1:5" ht="30" customHeight="1" x14ac:dyDescent="0.25">
      <c r="B19" s="45" t="s">
        <v>2</v>
      </c>
      <c r="C19" s="45"/>
      <c r="D19" s="45"/>
    </row>
    <row r="20" spans="1:5" x14ac:dyDescent="0.25">
      <c r="B20" s="45" t="s">
        <v>47</v>
      </c>
      <c r="C20" s="45"/>
      <c r="D20" s="45"/>
      <c r="E20" s="9" t="s">
        <v>46</v>
      </c>
    </row>
    <row r="22" spans="1:5" ht="43.5" customHeight="1" x14ac:dyDescent="0.25">
      <c r="A22" s="13" t="s">
        <v>0</v>
      </c>
      <c r="B22" s="13" t="s">
        <v>3</v>
      </c>
      <c r="C22" s="13" t="s">
        <v>1</v>
      </c>
      <c r="D22" s="14" t="s">
        <v>21</v>
      </c>
      <c r="E22" s="14" t="s">
        <v>4</v>
      </c>
    </row>
    <row r="23" spans="1:5" x14ac:dyDescent="0.25">
      <c r="A23" s="15">
        <v>1</v>
      </c>
      <c r="B23" s="16" t="s">
        <v>5</v>
      </c>
      <c r="C23" s="17">
        <v>0.08</v>
      </c>
      <c r="D23" s="17">
        <v>5.94</v>
      </c>
      <c r="E23" s="17">
        <f>C23*D23</f>
        <v>0.47520000000000007</v>
      </c>
    </row>
    <row r="24" spans="1:5" ht="30" x14ac:dyDescent="0.25">
      <c r="A24" s="15">
        <v>2</v>
      </c>
      <c r="B24" s="16" t="s">
        <v>9</v>
      </c>
      <c r="C24" s="17">
        <v>0.08</v>
      </c>
      <c r="D24" s="17">
        <v>5.94</v>
      </c>
      <c r="E24" s="17">
        <f t="shared" ref="E24:E25" si="3">C24*D24</f>
        <v>0.47520000000000007</v>
      </c>
    </row>
    <row r="25" spans="1:5" ht="30" x14ac:dyDescent="0.25">
      <c r="A25" s="15">
        <v>3</v>
      </c>
      <c r="B25" s="16" t="s">
        <v>10</v>
      </c>
      <c r="C25" s="17">
        <v>0.08</v>
      </c>
      <c r="D25" s="17">
        <v>6.36</v>
      </c>
      <c r="E25" s="17">
        <f t="shared" si="3"/>
        <v>0.50880000000000003</v>
      </c>
    </row>
    <row r="26" spans="1:5" x14ac:dyDescent="0.25">
      <c r="A26" s="15">
        <v>4</v>
      </c>
      <c r="B26" s="16" t="s">
        <v>55</v>
      </c>
      <c r="C26" s="17">
        <v>0.7</v>
      </c>
      <c r="D26" s="17">
        <v>6.36</v>
      </c>
      <c r="E26" s="17">
        <f t="shared" ref="E26:E28" si="4">C26*D26</f>
        <v>4.452</v>
      </c>
    </row>
    <row r="27" spans="1:5" x14ac:dyDescent="0.25">
      <c r="A27" s="15">
        <v>5</v>
      </c>
      <c r="B27" s="16" t="s">
        <v>45</v>
      </c>
      <c r="C27" s="17">
        <v>0.4</v>
      </c>
      <c r="D27" s="17">
        <v>6.36</v>
      </c>
      <c r="E27" s="17">
        <f t="shared" si="4"/>
        <v>2.5440000000000005</v>
      </c>
    </row>
    <row r="28" spans="1:5" x14ac:dyDescent="0.25">
      <c r="A28" s="15">
        <v>6</v>
      </c>
      <c r="B28" s="16" t="s">
        <v>16</v>
      </c>
      <c r="C28" s="17">
        <v>1</v>
      </c>
      <c r="D28" s="17">
        <v>1</v>
      </c>
      <c r="E28" s="17">
        <f t="shared" si="4"/>
        <v>1</v>
      </c>
    </row>
    <row r="29" spans="1:5" s="3" customFormat="1" x14ac:dyDescent="0.25">
      <c r="A29" s="21">
        <v>7</v>
      </c>
      <c r="B29" s="22" t="s">
        <v>15</v>
      </c>
      <c r="C29" s="23">
        <f>SUM(C23:C28)</f>
        <v>2.34</v>
      </c>
      <c r="D29" s="23">
        <v>0.02</v>
      </c>
      <c r="E29" s="23">
        <f>D29*0.02</f>
        <v>4.0000000000000002E-4</v>
      </c>
    </row>
    <row r="30" spans="1:5" s="3" customFormat="1" x14ac:dyDescent="0.25">
      <c r="A30" s="7"/>
      <c r="B30" s="8"/>
      <c r="C30" s="24" t="s">
        <v>17</v>
      </c>
      <c r="D30" s="12"/>
      <c r="E30" s="24">
        <f>SUM(E23:E29)</f>
        <v>9.4556000000000022</v>
      </c>
    </row>
    <row r="31" spans="1:5" s="3" customFormat="1" x14ac:dyDescent="0.25">
      <c r="B31" s="4"/>
      <c r="D31" s="6"/>
      <c r="E31" s="6"/>
    </row>
    <row r="32" spans="1:5" x14ac:dyDescent="0.25">
      <c r="B32" s="1" t="s">
        <v>18</v>
      </c>
      <c r="C32" s="5" t="s">
        <v>22</v>
      </c>
    </row>
    <row r="33" spans="1:7" x14ac:dyDescent="0.25">
      <c r="B33" s="1" t="s">
        <v>19</v>
      </c>
      <c r="C33" s="5" t="s">
        <v>23</v>
      </c>
    </row>
    <row r="34" spans="1:7" x14ac:dyDescent="0.25">
      <c r="B34" s="11" t="s">
        <v>20</v>
      </c>
      <c r="C34" s="47" t="s">
        <v>24</v>
      </c>
      <c r="D34" s="47"/>
      <c r="E34" s="47"/>
    </row>
    <row r="37" spans="1:7" ht="37.5" customHeight="1" x14ac:dyDescent="0.25">
      <c r="B37" s="45" t="s">
        <v>2</v>
      </c>
      <c r="C37" s="45"/>
      <c r="D37" s="45"/>
    </row>
    <row r="38" spans="1:7" ht="32.25" customHeight="1" x14ac:dyDescent="0.25">
      <c r="B38" s="49" t="s">
        <v>53</v>
      </c>
      <c r="C38" s="49"/>
      <c r="D38" s="49"/>
      <c r="E38" s="9"/>
    </row>
    <row r="40" spans="1:7" ht="43.5" customHeight="1" x14ac:dyDescent="0.25">
      <c r="A40" s="13" t="s">
        <v>0</v>
      </c>
      <c r="B40" s="13" t="s">
        <v>3</v>
      </c>
      <c r="C40" s="13" t="s">
        <v>1</v>
      </c>
      <c r="D40" s="14" t="s">
        <v>21</v>
      </c>
      <c r="E40" s="14" t="s">
        <v>4</v>
      </c>
    </row>
    <row r="41" spans="1:7" x14ac:dyDescent="0.25">
      <c r="A41" s="15">
        <v>1</v>
      </c>
      <c r="B41" s="16" t="s">
        <v>5</v>
      </c>
      <c r="C41" s="17">
        <v>0.08</v>
      </c>
      <c r="D41" s="17">
        <v>5.94</v>
      </c>
      <c r="E41" s="17">
        <f>C41*D41</f>
        <v>0.47520000000000007</v>
      </c>
    </row>
    <row r="42" spans="1:7" ht="31.5" x14ac:dyDescent="0.25">
      <c r="A42" s="15">
        <v>2</v>
      </c>
      <c r="B42" s="31" t="s">
        <v>9</v>
      </c>
      <c r="C42" s="17">
        <v>0.08</v>
      </c>
      <c r="D42" s="17">
        <v>5.94</v>
      </c>
      <c r="E42" s="17">
        <f t="shared" ref="E42:E43" si="5">C42*D42</f>
        <v>0.47520000000000007</v>
      </c>
    </row>
    <row r="43" spans="1:7" ht="31.5" x14ac:dyDescent="0.25">
      <c r="A43" s="15">
        <v>3</v>
      </c>
      <c r="B43" s="31" t="s">
        <v>10</v>
      </c>
      <c r="C43" s="17">
        <v>0.08</v>
      </c>
      <c r="D43" s="17">
        <v>6.36</v>
      </c>
      <c r="E43" s="17">
        <f t="shared" si="5"/>
        <v>0.50880000000000003</v>
      </c>
    </row>
    <row r="44" spans="1:7" x14ac:dyDescent="0.25">
      <c r="A44" s="15">
        <v>4</v>
      </c>
      <c r="B44" s="16" t="s">
        <v>55</v>
      </c>
      <c r="C44" s="17">
        <v>0.7</v>
      </c>
      <c r="D44" s="17">
        <v>6.36</v>
      </c>
      <c r="E44" s="17">
        <f t="shared" ref="E44:E49" si="6">C44*D44</f>
        <v>4.452</v>
      </c>
    </row>
    <row r="45" spans="1:7" ht="30" x14ac:dyDescent="0.25">
      <c r="A45" s="15">
        <v>5</v>
      </c>
      <c r="B45" s="16" t="s">
        <v>48</v>
      </c>
      <c r="C45" s="17">
        <v>1</v>
      </c>
      <c r="D45" s="17">
        <v>6.36</v>
      </c>
      <c r="E45" s="17">
        <f t="shared" si="6"/>
        <v>6.36</v>
      </c>
    </row>
    <row r="46" spans="1:7" x14ac:dyDescent="0.25">
      <c r="A46" s="15">
        <v>6</v>
      </c>
      <c r="B46" s="16" t="s">
        <v>50</v>
      </c>
      <c r="C46" s="17"/>
      <c r="D46" s="17"/>
      <c r="E46" s="17">
        <v>0.5</v>
      </c>
    </row>
    <row r="47" spans="1:7" x14ac:dyDescent="0.25">
      <c r="A47" s="15">
        <v>7</v>
      </c>
      <c r="B47" s="16" t="s">
        <v>49</v>
      </c>
      <c r="C47" s="17">
        <v>0.08</v>
      </c>
      <c r="D47" s="17">
        <v>6.36</v>
      </c>
      <c r="E47" s="17">
        <f t="shared" si="6"/>
        <v>0.50880000000000003</v>
      </c>
      <c r="G47" s="5"/>
    </row>
    <row r="48" spans="1:7" x14ac:dyDescent="0.25">
      <c r="A48" s="15">
        <v>8</v>
      </c>
      <c r="B48" s="16" t="s">
        <v>52</v>
      </c>
      <c r="C48" s="17">
        <v>0.08</v>
      </c>
      <c r="D48" s="17">
        <v>5.94</v>
      </c>
      <c r="E48" s="17">
        <f t="shared" si="6"/>
        <v>0.47520000000000007</v>
      </c>
      <c r="G48" s="5"/>
    </row>
    <row r="49" spans="1:5" x14ac:dyDescent="0.25">
      <c r="A49" s="15">
        <v>9</v>
      </c>
      <c r="B49" s="16" t="s">
        <v>16</v>
      </c>
      <c r="C49" s="17">
        <v>1</v>
      </c>
      <c r="D49" s="17">
        <v>1</v>
      </c>
      <c r="E49" s="17">
        <f t="shared" si="6"/>
        <v>1</v>
      </c>
    </row>
    <row r="50" spans="1:5" x14ac:dyDescent="0.25">
      <c r="A50" s="15">
        <v>10</v>
      </c>
      <c r="B50" s="16" t="s">
        <v>15</v>
      </c>
      <c r="C50" s="17">
        <f>SUM(C41:C49)</f>
        <v>3.1</v>
      </c>
      <c r="D50" s="17">
        <v>0.02</v>
      </c>
      <c r="E50" s="17">
        <f>C50*D50</f>
        <v>6.2000000000000006E-2</v>
      </c>
    </row>
    <row r="51" spans="1:5" s="3" customFormat="1" x14ac:dyDescent="0.25">
      <c r="A51" s="21">
        <v>11</v>
      </c>
      <c r="B51" s="22" t="s">
        <v>51</v>
      </c>
      <c r="C51" s="23"/>
      <c r="D51" s="23"/>
      <c r="E51" s="23">
        <f>SUM(E41:E50)*0.05</f>
        <v>0.74086000000000007</v>
      </c>
    </row>
    <row r="52" spans="1:5" s="3" customFormat="1" x14ac:dyDescent="0.25">
      <c r="A52" s="7"/>
      <c r="B52" s="8"/>
      <c r="C52" s="24" t="s">
        <v>17</v>
      </c>
      <c r="D52" s="12"/>
      <c r="E52" s="24">
        <f>SUM(E41:E51)</f>
        <v>15.558060000000001</v>
      </c>
    </row>
    <row r="53" spans="1:5" s="3" customFormat="1" x14ac:dyDescent="0.25">
      <c r="B53" s="4"/>
      <c r="D53" s="6"/>
      <c r="E53" s="6"/>
    </row>
    <row r="54" spans="1:5" x14ac:dyDescent="0.25">
      <c r="B54" s="1" t="s">
        <v>18</v>
      </c>
      <c r="C54" s="5" t="s">
        <v>22</v>
      </c>
    </row>
    <row r="55" spans="1:5" x14ac:dyDescent="0.25">
      <c r="B55" s="1" t="s">
        <v>19</v>
      </c>
      <c r="C55" s="5" t="s">
        <v>23</v>
      </c>
    </row>
    <row r="56" spans="1:5" x14ac:dyDescent="0.25">
      <c r="B56" s="11" t="s">
        <v>20</v>
      </c>
      <c r="C56" s="47" t="s">
        <v>24</v>
      </c>
      <c r="D56" s="47"/>
      <c r="E56" s="47"/>
    </row>
  </sheetData>
  <mergeCells count="9">
    <mergeCell ref="C34:E34"/>
    <mergeCell ref="B37:D37"/>
    <mergeCell ref="B38:D38"/>
    <mergeCell ref="C56:E56"/>
    <mergeCell ref="B1:D1"/>
    <mergeCell ref="B2:D2"/>
    <mergeCell ref="C16:E16"/>
    <mergeCell ref="B19:D19"/>
    <mergeCell ref="B20:D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У-ние по чл.32, ал.5 от ЗКИР</vt:lpstr>
      <vt:lpstr>Виза по мл. 140а от ЗУТ</vt:lpstr>
      <vt:lpstr>Копия от документи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Penka Angelova</dc:creator>
  <cp:lastModifiedBy>Penka Angelova</cp:lastModifiedBy>
  <cp:lastPrinted>2021-11-22T07:38:22Z</cp:lastPrinted>
  <dcterms:created xsi:type="dcterms:W3CDTF">2017-02-20T10:14:44Z</dcterms:created>
  <dcterms:modified xsi:type="dcterms:W3CDTF">2021-11-23T12:10:48Z</dcterms:modified>
</cp:coreProperties>
</file>