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-Hristova\Documents\Reshenia\2022\"/>
    </mc:Choice>
  </mc:AlternateContent>
  <bookViews>
    <workbookView xWindow="0" yWindow="0" windowWidth="28800" windowHeight="12330" tabRatio="598"/>
  </bookViews>
  <sheets>
    <sheet name="Приложени 7_Читалища_Община Рус" sheetId="12" r:id="rId1"/>
  </sheets>
  <definedNames>
    <definedName name="_xlnm.Print_Area" localSheetId="0">'Приложени 7_Читалища_Община Рус'!$B$2:$R$36</definedName>
  </definedNames>
  <calcPr calcId="162913"/>
</workbook>
</file>

<file path=xl/calcChain.xml><?xml version="1.0" encoding="utf-8"?>
<calcChain xmlns="http://schemas.openxmlformats.org/spreadsheetml/2006/main">
  <c r="Q26" i="12" l="1"/>
  <c r="L26" i="12"/>
  <c r="L11" i="12" l="1"/>
  <c r="L12" i="12"/>
  <c r="L13" i="12"/>
  <c r="R13" i="12" s="1"/>
  <c r="L14" i="12"/>
  <c r="L15" i="12"/>
  <c r="L16" i="12"/>
  <c r="L17" i="12"/>
  <c r="L18" i="12"/>
  <c r="L19" i="12"/>
  <c r="L20" i="12"/>
  <c r="L21" i="12"/>
  <c r="L22" i="12"/>
  <c r="L23" i="12"/>
  <c r="L24" i="12"/>
  <c r="L25" i="12"/>
  <c r="L27" i="12"/>
  <c r="L28" i="12"/>
  <c r="L29" i="12"/>
  <c r="L30" i="12"/>
  <c r="L31" i="12"/>
  <c r="L32" i="12"/>
  <c r="L33" i="12"/>
  <c r="L34" i="12"/>
  <c r="L35" i="12"/>
  <c r="K36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7" i="12"/>
  <c r="Q28" i="12"/>
  <c r="Q29" i="12"/>
  <c r="Q30" i="12"/>
  <c r="Q31" i="12"/>
  <c r="Q32" i="12"/>
  <c r="Q33" i="12"/>
  <c r="Q34" i="12"/>
  <c r="Q35" i="12"/>
  <c r="Q11" i="12"/>
  <c r="P36" i="12"/>
  <c r="H36" i="12"/>
  <c r="I36" i="12"/>
  <c r="J36" i="12"/>
  <c r="M36" i="12"/>
  <c r="N36" i="12"/>
  <c r="O36" i="12"/>
  <c r="G36" i="12"/>
  <c r="R17" i="12"/>
  <c r="R25" i="12"/>
  <c r="R29" i="12"/>
  <c r="R33" i="12" l="1"/>
  <c r="R20" i="12"/>
  <c r="R32" i="12"/>
  <c r="R28" i="12"/>
  <c r="R15" i="12"/>
  <c r="R14" i="12"/>
  <c r="R24" i="12"/>
  <c r="R16" i="12"/>
  <c r="R12" i="12"/>
  <c r="R30" i="12"/>
  <c r="R22" i="12"/>
  <c r="R35" i="12"/>
  <c r="R31" i="12"/>
  <c r="R27" i="12"/>
  <c r="R23" i="12"/>
  <c r="R19" i="12"/>
  <c r="Q36" i="12"/>
  <c r="R11" i="12"/>
  <c r="R34" i="12"/>
  <c r="F36" i="12"/>
  <c r="E36" i="12"/>
  <c r="R18" i="12" l="1"/>
  <c r="R36" i="12" s="1"/>
  <c r="L36" i="12"/>
</calcChain>
</file>

<file path=xl/sharedStrings.xml><?xml version="1.0" encoding="utf-8"?>
<sst xmlns="http://schemas.openxmlformats.org/spreadsheetml/2006/main" count="81" uniqueCount="68">
  <si>
    <t xml:space="preserve"> </t>
  </si>
  <si>
    <t>Субсидия</t>
  </si>
  <si>
    <t>численост</t>
  </si>
  <si>
    <t>Субсидирана</t>
  </si>
  <si>
    <t>(лева)</t>
  </si>
  <si>
    <t>(субс. бр.)</t>
  </si>
  <si>
    <t>с. Тетово</t>
  </si>
  <si>
    <t>с. Николово</t>
  </si>
  <si>
    <t>с. Ново село</t>
  </si>
  <si>
    <t>с. Червена вода</t>
  </si>
  <si>
    <t>гр. Мартен</t>
  </si>
  <si>
    <t>с. Семерджиево</t>
  </si>
  <si>
    <t>кв. Долапите</t>
  </si>
  <si>
    <t>с. Хотанца</t>
  </si>
  <si>
    <t>с. Басарбово</t>
  </si>
  <si>
    <t>с. Долно Абланово</t>
  </si>
  <si>
    <t>с. Ястребово</t>
  </si>
  <si>
    <t>с. Бъзън</t>
  </si>
  <si>
    <t>за 2013 г.</t>
  </si>
  <si>
    <t>(к.5 : 6 271лв.)</t>
  </si>
  <si>
    <t>НЧ "Христо Ботев 1908"</t>
  </si>
  <si>
    <t>НЧ "Захари Стоянов 1937"</t>
  </si>
  <si>
    <t>НЧ "Г. Бенковски 1937"</t>
  </si>
  <si>
    <t>НЧ "В. Левски 1945"</t>
  </si>
  <si>
    <t>НЧ "Анжела Чакърян 2008"</t>
  </si>
  <si>
    <t>кв. Ср. Кула</t>
  </si>
  <si>
    <t>НЧ "Просвета 1928"</t>
  </si>
  <si>
    <t>НЧ "Пробуда 1901"</t>
  </si>
  <si>
    <t>НЧ "Пробуда 1907"</t>
  </si>
  <si>
    <t>НЧ "Надежда 1908"</t>
  </si>
  <si>
    <t>НЧ "Тома Кърджиев 1873"</t>
  </si>
  <si>
    <t>НЧ "Просвета 1927"</t>
  </si>
  <si>
    <t>НЧ "Просвета 1915"</t>
  </si>
  <si>
    <t>НЧ "Светлина 1928"</t>
  </si>
  <si>
    <t>НЧ "Напредък 1928"</t>
  </si>
  <si>
    <t>НЧ "В. Левски 1928"</t>
  </si>
  <si>
    <t>с. Сандрово</t>
  </si>
  <si>
    <t>с. Просена</t>
  </si>
  <si>
    <t>НЧ "Светлина 1927"</t>
  </si>
  <si>
    <t xml:space="preserve">НЧ "А. Кънчев 1901" </t>
  </si>
  <si>
    <t xml:space="preserve">НЧ "М. Горки 1928" </t>
  </si>
  <si>
    <t>Населено място</t>
  </si>
  <si>
    <t>Общшнска субсидия</t>
  </si>
  <si>
    <t>Държавна субсидия</t>
  </si>
  <si>
    <t xml:space="preserve">НЧ "Н. Й. Вапцаров 1951" </t>
  </si>
  <si>
    <t>НЧ "Св.Св. Кирил и Методий 1924"</t>
  </si>
  <si>
    <t>НЧ "Гоце Делчев 2010"</t>
  </si>
  <si>
    <t>гр. Русе</t>
  </si>
  <si>
    <t>ПРИХОДИ</t>
  </si>
  <si>
    <t>РАЗХОДИ</t>
  </si>
  <si>
    <t>Общо приходи</t>
  </si>
  <si>
    <t>Заплати и осигуровки</t>
  </si>
  <si>
    <t>Книги и абонамент</t>
  </si>
  <si>
    <t>Стопанска издръжка</t>
  </si>
  <si>
    <t>Общо разходи</t>
  </si>
  <si>
    <t>Собствени средства (наеми, рента,                         чл. внос)</t>
  </si>
  <si>
    <t xml:space="preserve">ВЧ "Зора 1866" </t>
  </si>
  <si>
    <t>Остатък</t>
  </si>
  <si>
    <t>Народно читалище</t>
  </si>
  <si>
    <t>НЧ "Св. Д. Басарбовски 1902"</t>
  </si>
  <si>
    <t xml:space="preserve">Външни услуги в т.ч. за дейност и ремонти </t>
  </si>
  <si>
    <t xml:space="preserve">Проекти </t>
  </si>
  <si>
    <t>№</t>
  </si>
  <si>
    <t>Средства за ремонти и от. уреди от обш.  бюджет</t>
  </si>
  <si>
    <t>Приложение 3</t>
  </si>
  <si>
    <t xml:space="preserve">НЧ "Стефан Караджа 2018"  </t>
  </si>
  <si>
    <t xml:space="preserve">ОБОБЩЕН ФИНАНСОВ ОТЧЕТ ПО ПРИХОДНАТА И РАЗХОДНАТА ЧАСТ НА БЮДЖЕТА НА НАРОДНИТЕ ЧИТАЛИЩА ЗА 2021 ГОДИНА  </t>
  </si>
  <si>
    <t>НЧ "Гюнеш 2012"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</si>
</sst>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\ &quot;лв&quot;"/>
    <numFmt numFmtId="166" formatCode="#,##0.0"/>
  </numFmts>
  <fonts count="23" x14ac:knownFonts="1">
    <font>
      <sz val="10"/>
      <name val="Arial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2"/>
      <name val="Calibri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</font>
    <font>
      <b/>
      <sz val="10"/>
      <color rgb="FFFF0000"/>
      <name val="Arial"/>
      <family val="2"/>
      <charset val="204"/>
    </font>
    <font>
      <b/>
      <i/>
      <sz val="11"/>
      <color rgb="FFC00000"/>
      <name val="Calibri"/>
      <family val="2"/>
      <charset val="204"/>
    </font>
    <font>
      <i/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3" fontId="10" fillId="2" borderId="1" xfId="0" applyNumberFormat="1" applyFont="1" applyFill="1" applyBorder="1"/>
    <xf numFmtId="3" fontId="10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166" fontId="10" fillId="2" borderId="2" xfId="0" applyNumberFormat="1" applyFont="1" applyFill="1" applyBorder="1"/>
    <xf numFmtId="166" fontId="10" fillId="0" borderId="2" xfId="0" applyNumberFormat="1" applyFont="1" applyFill="1" applyBorder="1"/>
    <xf numFmtId="0" fontId="12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Border="1"/>
    <xf numFmtId="0" fontId="16" fillId="0" borderId="0" xfId="0" applyFont="1"/>
    <xf numFmtId="0" fontId="8" fillId="0" borderId="0" xfId="0" applyFont="1" applyBorder="1"/>
    <xf numFmtId="0" fontId="4" fillId="0" borderId="0" xfId="0" applyFont="1"/>
    <xf numFmtId="0" fontId="20" fillId="0" borderId="0" xfId="0" applyFont="1"/>
    <xf numFmtId="0" fontId="9" fillId="0" borderId="2" xfId="0" applyFont="1" applyFill="1" applyBorder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" fontId="0" fillId="0" borderId="0" xfId="0" applyNumberFormat="1"/>
    <xf numFmtId="1" fontId="9" fillId="0" borderId="2" xfId="0" applyNumberFormat="1" applyFont="1" applyFill="1" applyBorder="1" applyAlignment="1">
      <alignment horizontal="right"/>
    </xf>
    <xf numFmtId="1" fontId="16" fillId="0" borderId="0" xfId="0" applyNumberFormat="1" applyFont="1"/>
    <xf numFmtId="164" fontId="8" fillId="0" borderId="0" xfId="0" applyNumberFormat="1" applyFont="1"/>
    <xf numFmtId="1" fontId="8" fillId="0" borderId="0" xfId="0" applyNumberFormat="1" applyFont="1"/>
    <xf numFmtId="1" fontId="19" fillId="0" borderId="0" xfId="0" applyNumberFormat="1" applyFont="1"/>
    <xf numFmtId="1" fontId="9" fillId="3" borderId="1" xfId="0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right"/>
    </xf>
    <xf numFmtId="1" fontId="8" fillId="4" borderId="2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166" fontId="10" fillId="4" borderId="2" xfId="0" applyNumberFormat="1" applyFont="1" applyFill="1" applyBorder="1"/>
    <xf numFmtId="3" fontId="10" fillId="4" borderId="1" xfId="0" applyNumberFormat="1" applyFont="1" applyFill="1" applyBorder="1"/>
    <xf numFmtId="0" fontId="9" fillId="4" borderId="2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1" fontId="9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1" fontId="9" fillId="4" borderId="2" xfId="0" applyNumberFormat="1" applyFont="1" applyFill="1" applyBorder="1" applyAlignment="1">
      <alignment horizontal="right"/>
    </xf>
    <xf numFmtId="1" fontId="8" fillId="4" borderId="1" xfId="0" applyNumberFormat="1" applyFont="1" applyFill="1" applyBorder="1" applyAlignment="1">
      <alignment horizontal="right"/>
    </xf>
    <xf numFmtId="0" fontId="0" fillId="0" borderId="14" xfId="0" applyBorder="1"/>
    <xf numFmtId="0" fontId="2" fillId="5" borderId="1" xfId="0" applyFont="1" applyFill="1" applyBorder="1" applyAlignment="1"/>
    <xf numFmtId="0" fontId="9" fillId="0" borderId="11" xfId="0" applyFont="1" applyFill="1" applyBorder="1"/>
    <xf numFmtId="0" fontId="9" fillId="0" borderId="15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right"/>
    </xf>
    <xf numFmtId="1" fontId="8" fillId="4" borderId="15" xfId="0" applyNumberFormat="1" applyFont="1" applyFill="1" applyBorder="1" applyAlignment="1">
      <alignment horizontal="right"/>
    </xf>
    <xf numFmtId="1" fontId="9" fillId="3" borderId="11" xfId="0" applyNumberFormat="1" applyFont="1" applyFill="1" applyBorder="1" applyAlignment="1">
      <alignment horizontal="right"/>
    </xf>
    <xf numFmtId="1" fontId="9" fillId="3" borderId="5" xfId="0" applyNumberFormat="1" applyFont="1" applyFill="1" applyBorder="1" applyAlignment="1">
      <alignment horizontal="right"/>
    </xf>
    <xf numFmtId="1" fontId="8" fillId="4" borderId="11" xfId="0" applyNumberFormat="1" applyFont="1" applyFill="1" applyBorder="1" applyAlignment="1">
      <alignment horizontal="right"/>
    </xf>
    <xf numFmtId="0" fontId="8" fillId="0" borderId="1" xfId="0" applyFont="1" applyBorder="1"/>
    <xf numFmtId="0" fontId="11" fillId="5" borderId="4" xfId="0" applyFont="1" applyFill="1" applyBorder="1" applyAlignment="1">
      <alignment horizontal="center" vertical="center"/>
    </xf>
    <xf numFmtId="0" fontId="11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/>
    <xf numFmtId="0" fontId="11" fillId="5" borderId="9" xfId="0" applyFont="1" applyFill="1" applyBorder="1" applyAlignment="1">
      <alignment horizontal="center" vertical="center"/>
    </xf>
    <xf numFmtId="0" fontId="11" fillId="5" borderId="17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66" fontId="10" fillId="0" borderId="13" xfId="0" applyNumberFormat="1" applyFont="1" applyFill="1" applyBorder="1"/>
    <xf numFmtId="3" fontId="10" fillId="0" borderId="10" xfId="0" applyNumberFormat="1" applyFont="1" applyFill="1" applyBorder="1"/>
    <xf numFmtId="0" fontId="9" fillId="0" borderId="13" xfId="0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1" fontId="8" fillId="4" borderId="8" xfId="0" applyNumberFormat="1" applyFont="1" applyFill="1" applyBorder="1" applyAlignment="1">
      <alignment horizontal="right"/>
    </xf>
    <xf numFmtId="1" fontId="8" fillId="4" borderId="13" xfId="0" applyNumberFormat="1" applyFont="1" applyFill="1" applyBorder="1" applyAlignment="1">
      <alignment horizontal="right"/>
    </xf>
    <xf numFmtId="0" fontId="0" fillId="0" borderId="6" xfId="0" applyBorder="1"/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1" fontId="8" fillId="4" borderId="21" xfId="0" applyNumberFormat="1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3" fillId="0" borderId="0" xfId="0" applyFont="1" applyBorder="1"/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" fontId="8" fillId="4" borderId="38" xfId="0" applyNumberFormat="1" applyFont="1" applyFill="1" applyBorder="1" applyAlignment="1">
      <alignment horizontal="right"/>
    </xf>
    <xf numFmtId="0" fontId="8" fillId="4" borderId="31" xfId="0" applyFont="1" applyFill="1" applyBorder="1" applyAlignment="1">
      <alignment horizontal="center"/>
    </xf>
    <xf numFmtId="1" fontId="8" fillId="4" borderId="32" xfId="0" applyNumberFormat="1" applyFont="1" applyFill="1" applyBorder="1" applyAlignment="1">
      <alignment horizontal="right"/>
    </xf>
    <xf numFmtId="0" fontId="8" fillId="4" borderId="27" xfId="0" applyFont="1" applyFill="1" applyBorder="1" applyAlignment="1">
      <alignment horizontal="center"/>
    </xf>
    <xf numFmtId="1" fontId="8" fillId="4" borderId="28" xfId="0" applyNumberFormat="1" applyFont="1" applyFill="1" applyBorder="1" applyAlignment="1">
      <alignment horizontal="right"/>
    </xf>
    <xf numFmtId="164" fontId="11" fillId="4" borderId="42" xfId="0" applyNumberFormat="1" applyFont="1" applyFill="1" applyBorder="1" applyAlignment="1">
      <alignment horizontal="center"/>
    </xf>
    <xf numFmtId="1" fontId="11" fillId="4" borderId="43" xfId="0" applyNumberFormat="1" applyFont="1" applyFill="1" applyBorder="1" applyAlignment="1">
      <alignment horizontal="center"/>
    </xf>
    <xf numFmtId="1" fontId="8" fillId="4" borderId="44" xfId="0" applyNumberFormat="1" applyFont="1" applyFill="1" applyBorder="1" applyAlignment="1"/>
    <xf numFmtId="1" fontId="8" fillId="4" borderId="45" xfId="0" applyNumberFormat="1" applyFont="1" applyFill="1" applyBorder="1" applyAlignment="1"/>
    <xf numFmtId="0" fontId="17" fillId="0" borderId="0" xfId="0" applyFont="1" applyBorder="1" applyAlignment="1"/>
    <xf numFmtId="0" fontId="0" fillId="0" borderId="0" xfId="0" applyBorder="1" applyAlignment="1"/>
    <xf numFmtId="0" fontId="14" fillId="5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9" xfId="0" applyFont="1" applyFill="1" applyBorder="1" applyAlignment="1">
      <alignment horizontal="center" vertical="center" textRotation="90"/>
    </xf>
    <xf numFmtId="0" fontId="11" fillId="4" borderId="39" xfId="0" applyFont="1" applyFill="1" applyBorder="1" applyAlignment="1">
      <alignment horizontal="right"/>
    </xf>
    <xf numFmtId="0" fontId="0" fillId="4" borderId="40" xfId="0" applyFill="1" applyBorder="1" applyAlignment="1">
      <alignment horizontal="right"/>
    </xf>
    <xf numFmtId="0" fontId="0" fillId="4" borderId="41" xfId="0" applyFill="1" applyBorder="1" applyAlignment="1">
      <alignment horizontal="right"/>
    </xf>
    <xf numFmtId="0" fontId="14" fillId="5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textRotation="90" wrapText="1"/>
    </xf>
    <xf numFmtId="0" fontId="15" fillId="5" borderId="9" xfId="0" applyFont="1" applyFill="1" applyBorder="1" applyAlignment="1">
      <alignment horizontal="center" vertical="center" textRotation="90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/>
    <xf numFmtId="0" fontId="0" fillId="5" borderId="9" xfId="0" applyFill="1" applyBorder="1" applyAlignment="1"/>
    <xf numFmtId="0" fontId="14" fillId="5" borderId="2" xfId="0" applyFont="1" applyFill="1" applyBorder="1" applyAlignment="1">
      <alignment horizontal="center" vertical="center" textRotation="90"/>
    </xf>
    <xf numFmtId="0" fontId="6" fillId="5" borderId="2" xfId="0" applyFont="1" applyFill="1" applyBorder="1" applyAlignment="1">
      <alignment horizontal="center" vertical="center" textRotation="90"/>
    </xf>
    <xf numFmtId="0" fontId="6" fillId="5" borderId="12" xfId="0" applyFont="1" applyFill="1" applyBorder="1" applyAlignment="1">
      <alignment horizontal="center" vertical="center" textRotation="90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164" fontId="14" fillId="5" borderId="1" xfId="0" applyNumberFormat="1" applyFont="1" applyFill="1" applyBorder="1" applyAlignment="1">
      <alignment horizontal="center" vertical="center" textRotation="90" wrapText="1"/>
    </xf>
    <xf numFmtId="164" fontId="6" fillId="5" borderId="1" xfId="0" applyNumberFormat="1" applyFont="1" applyFill="1" applyBorder="1" applyAlignment="1">
      <alignment horizontal="center" vertical="center" textRotation="90" wrapText="1"/>
    </xf>
    <xf numFmtId="164" fontId="6" fillId="5" borderId="9" xfId="0" applyNumberFormat="1" applyFont="1" applyFill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 textRotation="90" wrapText="1"/>
    </xf>
    <xf numFmtId="0" fontId="15" fillId="5" borderId="16" xfId="0" applyFont="1" applyFill="1" applyBorder="1" applyAlignment="1">
      <alignment horizontal="center" vertical="center" textRotation="90" wrapText="1"/>
    </xf>
    <xf numFmtId="0" fontId="15" fillId="5" borderId="18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/>
    </xf>
    <xf numFmtId="0" fontId="7" fillId="5" borderId="1" xfId="0" applyFont="1" applyFill="1" applyBorder="1" applyAlignment="1"/>
    <xf numFmtId="0" fontId="7" fillId="5" borderId="32" xfId="0" applyFont="1" applyFill="1" applyBorder="1" applyAlignment="1"/>
    <xf numFmtId="0" fontId="21" fillId="0" borderId="29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0" fontId="22" fillId="0" borderId="30" xfId="0" applyFont="1" applyBorder="1" applyAlignment="1">
      <alignment horizontal="right"/>
    </xf>
    <xf numFmtId="0" fontId="14" fillId="5" borderId="32" xfId="0" applyFont="1" applyFill="1" applyBorder="1" applyAlignment="1">
      <alignment horizontal="center" vertical="center" textRotation="90"/>
    </xf>
    <xf numFmtId="0" fontId="6" fillId="5" borderId="32" xfId="0" applyFont="1" applyFill="1" applyBorder="1" applyAlignment="1">
      <alignment horizontal="center" vertical="center" textRotation="90"/>
    </xf>
    <xf numFmtId="0" fontId="6" fillId="5" borderId="34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/>
    <xf numFmtId="0" fontId="5" fillId="5" borderId="9" xfId="0" applyFont="1" applyFill="1" applyBorder="1" applyAlignment="1"/>
    <xf numFmtId="0" fontId="4" fillId="5" borderId="31" xfId="0" applyFont="1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1" fontId="13" fillId="5" borderId="1" xfId="0" applyNumberFormat="1" applyFont="1" applyFill="1" applyBorder="1" applyAlignment="1">
      <alignment horizontal="center" vertical="center" textRotation="90"/>
    </xf>
    <xf numFmtId="1" fontId="13" fillId="5" borderId="9" xfId="0" applyNumberFormat="1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textRotation="90" wrapText="1"/>
    </xf>
    <xf numFmtId="0" fontId="18" fillId="5" borderId="9" xfId="0" applyFont="1" applyFill="1" applyBorder="1" applyAlignment="1">
      <alignment horizontal="center" vertical="center" textRotation="90" wrapText="1"/>
    </xf>
    <xf numFmtId="1" fontId="14" fillId="5" borderId="1" xfId="0" applyNumberFormat="1" applyFont="1" applyFill="1" applyBorder="1" applyAlignment="1">
      <alignment horizontal="center" vertical="center" textRotation="90" wrapText="1"/>
    </xf>
    <xf numFmtId="1" fontId="15" fillId="5" borderId="1" xfId="0" applyNumberFormat="1" applyFont="1" applyFill="1" applyBorder="1" applyAlignment="1">
      <alignment horizontal="center" vertical="center" textRotation="90" wrapText="1"/>
    </xf>
    <xf numFmtId="1" fontId="15" fillId="5" borderId="9" xfId="0" applyNumberFormat="1" applyFont="1" applyFill="1" applyBorder="1" applyAlignment="1">
      <alignment horizontal="center" vertical="center" textRotation="90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showGridLines="0" tabSelected="1" zoomScaleNormal="100" workbookViewId="0">
      <selection activeCell="Y12" sqref="Y12"/>
    </sheetView>
  </sheetViews>
  <sheetFormatPr defaultRowHeight="12.75" x14ac:dyDescent="0.2"/>
  <cols>
    <col min="1" max="1" width="22.85546875" customWidth="1"/>
    <col min="2" max="2" width="3.28515625" customWidth="1"/>
    <col min="3" max="3" width="29.85546875" customWidth="1"/>
    <col min="4" max="4" width="16.140625" customWidth="1"/>
    <col min="5" max="5" width="14.7109375" hidden="1" customWidth="1"/>
    <col min="6" max="6" width="0.42578125" hidden="1" customWidth="1"/>
    <col min="7" max="7" width="6.85546875" customWidth="1"/>
    <col min="8" max="8" width="7.42578125" customWidth="1"/>
    <col min="9" max="9" width="7.42578125" style="21" customWidth="1"/>
    <col min="10" max="10" width="6.5703125" style="19" customWidth="1"/>
    <col min="11" max="11" width="6.85546875" customWidth="1"/>
    <col min="12" max="12" width="8.140625" customWidth="1"/>
    <col min="13" max="13" width="7.85546875" customWidth="1"/>
    <col min="14" max="15" width="6.5703125" customWidth="1"/>
    <col min="16" max="16" width="7.140625" customWidth="1"/>
    <col min="17" max="17" width="8.42578125" style="21" customWidth="1"/>
    <col min="18" max="18" width="6.28515625" customWidth="1"/>
    <col min="19" max="19" width="1.5703125" bestFit="1" customWidth="1"/>
  </cols>
  <sheetData>
    <row r="1" spans="1:28" ht="13.5" thickBot="1" x14ac:dyDescent="0.25"/>
    <row r="2" spans="1:28" x14ac:dyDescent="0.2">
      <c r="A2" s="13"/>
      <c r="B2" s="105" t="s">
        <v>66</v>
      </c>
      <c r="C2" s="106"/>
      <c r="D2" s="106"/>
      <c r="E2" s="106"/>
      <c r="F2" s="106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28" ht="9" customHeight="1" thickBot="1" x14ac:dyDescent="0.25">
      <c r="A3" s="13"/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28" ht="15.75" customHeight="1" thickTop="1" x14ac:dyDescent="0.25">
      <c r="A4" s="13"/>
      <c r="B4" s="126" t="s">
        <v>64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8"/>
    </row>
    <row r="5" spans="1:28" ht="20.25" customHeight="1" x14ac:dyDescent="0.25">
      <c r="A5" s="13"/>
      <c r="B5" s="134" t="s">
        <v>62</v>
      </c>
      <c r="C5" s="99" t="s">
        <v>58</v>
      </c>
      <c r="D5" s="99" t="s">
        <v>41</v>
      </c>
      <c r="E5" s="42"/>
      <c r="F5" s="54"/>
      <c r="G5" s="117" t="s">
        <v>48</v>
      </c>
      <c r="H5" s="118"/>
      <c r="I5" s="118"/>
      <c r="J5" s="118"/>
      <c r="K5" s="118"/>
      <c r="L5" s="119"/>
      <c r="M5" s="123" t="s">
        <v>49</v>
      </c>
      <c r="N5" s="118"/>
      <c r="O5" s="118"/>
      <c r="P5" s="118"/>
      <c r="Q5" s="124"/>
      <c r="R5" s="125"/>
      <c r="U5" s="13"/>
    </row>
    <row r="6" spans="1:28" s="3" customFormat="1" ht="32.25" customHeight="1" x14ac:dyDescent="0.2">
      <c r="A6" s="15"/>
      <c r="B6" s="135"/>
      <c r="C6" s="132"/>
      <c r="D6" s="100"/>
      <c r="E6" s="28" t="s">
        <v>3</v>
      </c>
      <c r="F6" s="52" t="s">
        <v>1</v>
      </c>
      <c r="G6" s="120" t="s">
        <v>42</v>
      </c>
      <c r="H6" s="96" t="s">
        <v>43</v>
      </c>
      <c r="I6" s="143" t="s">
        <v>55</v>
      </c>
      <c r="J6" s="114" t="s">
        <v>61</v>
      </c>
      <c r="K6" s="141" t="s">
        <v>63</v>
      </c>
      <c r="L6" s="112" t="s">
        <v>50</v>
      </c>
      <c r="M6" s="102" t="s">
        <v>51</v>
      </c>
      <c r="N6" s="90" t="s">
        <v>52</v>
      </c>
      <c r="O6" s="90" t="s">
        <v>53</v>
      </c>
      <c r="P6" s="96" t="s">
        <v>60</v>
      </c>
      <c r="Q6" s="137" t="s">
        <v>54</v>
      </c>
      <c r="R6" s="129" t="s">
        <v>57</v>
      </c>
      <c r="U6" s="3" t="s">
        <v>0</v>
      </c>
      <c r="X6" s="15"/>
    </row>
    <row r="7" spans="1:28" s="3" customFormat="1" ht="33" customHeight="1" x14ac:dyDescent="0.2">
      <c r="A7" s="15"/>
      <c r="B7" s="135"/>
      <c r="C7" s="132"/>
      <c r="D7" s="100"/>
      <c r="E7" s="28" t="s">
        <v>2</v>
      </c>
      <c r="F7" s="52" t="s">
        <v>18</v>
      </c>
      <c r="G7" s="121"/>
      <c r="H7" s="97"/>
      <c r="I7" s="144"/>
      <c r="J7" s="115"/>
      <c r="K7" s="141"/>
      <c r="L7" s="112"/>
      <c r="M7" s="103"/>
      <c r="N7" s="91"/>
      <c r="O7" s="91"/>
      <c r="P7" s="139"/>
      <c r="Q7" s="137"/>
      <c r="R7" s="130"/>
      <c r="U7" s="51"/>
    </row>
    <row r="8" spans="1:28" s="3" customFormat="1" ht="15" customHeight="1" x14ac:dyDescent="0.2">
      <c r="A8" s="15"/>
      <c r="B8" s="135"/>
      <c r="C8" s="132"/>
      <c r="D8" s="100"/>
      <c r="E8" s="28" t="s">
        <v>19</v>
      </c>
      <c r="F8" s="53">
        <v>6271</v>
      </c>
      <c r="G8" s="121"/>
      <c r="H8" s="97"/>
      <c r="I8" s="144"/>
      <c r="J8" s="115"/>
      <c r="K8" s="141"/>
      <c r="L8" s="112"/>
      <c r="M8" s="103"/>
      <c r="N8" s="91"/>
      <c r="O8" s="91"/>
      <c r="P8" s="139"/>
      <c r="Q8" s="137"/>
      <c r="R8" s="130"/>
      <c r="T8" s="3" t="s">
        <v>0</v>
      </c>
    </row>
    <row r="9" spans="1:28" s="3" customFormat="1" ht="34.5" customHeight="1" thickBot="1" x14ac:dyDescent="0.25">
      <c r="A9" s="15"/>
      <c r="B9" s="136"/>
      <c r="C9" s="133"/>
      <c r="D9" s="101"/>
      <c r="E9" s="55" t="s">
        <v>5</v>
      </c>
      <c r="F9" s="56" t="s">
        <v>4</v>
      </c>
      <c r="G9" s="122"/>
      <c r="H9" s="98"/>
      <c r="I9" s="145"/>
      <c r="J9" s="116"/>
      <c r="K9" s="142"/>
      <c r="L9" s="113"/>
      <c r="M9" s="104"/>
      <c r="N9" s="92"/>
      <c r="O9" s="92"/>
      <c r="P9" s="140"/>
      <c r="Q9" s="138"/>
      <c r="R9" s="131"/>
    </row>
    <row r="10" spans="1:28" ht="15.75" customHeight="1" thickTop="1" thickBot="1" x14ac:dyDescent="0.3">
      <c r="A10" s="13"/>
      <c r="B10" s="76">
        <v>0</v>
      </c>
      <c r="C10" s="66">
        <v>1</v>
      </c>
      <c r="D10" s="67">
        <v>2</v>
      </c>
      <c r="E10" s="68">
        <v>4</v>
      </c>
      <c r="F10" s="69">
        <v>5</v>
      </c>
      <c r="G10" s="70">
        <v>3</v>
      </c>
      <c r="H10" s="70">
        <v>4</v>
      </c>
      <c r="I10" s="71">
        <v>5</v>
      </c>
      <c r="J10" s="71">
        <v>6</v>
      </c>
      <c r="K10" s="72">
        <v>7</v>
      </c>
      <c r="L10" s="73">
        <v>8</v>
      </c>
      <c r="M10" s="74">
        <v>9</v>
      </c>
      <c r="N10" s="70">
        <v>10</v>
      </c>
      <c r="O10" s="70">
        <v>11</v>
      </c>
      <c r="P10" s="70">
        <v>12</v>
      </c>
      <c r="Q10" s="71">
        <v>13</v>
      </c>
      <c r="R10" s="77">
        <v>14</v>
      </c>
    </row>
    <row r="11" spans="1:28" ht="14.25" customHeight="1" thickTop="1" thickBot="1" x14ac:dyDescent="0.3">
      <c r="A11" s="13"/>
      <c r="B11" s="78">
        <v>1</v>
      </c>
      <c r="C11" s="57" t="s">
        <v>56</v>
      </c>
      <c r="D11" s="58" t="s">
        <v>47</v>
      </c>
      <c r="E11" s="59">
        <v>6</v>
      </c>
      <c r="F11" s="60">
        <v>37625</v>
      </c>
      <c r="G11" s="61">
        <v>998</v>
      </c>
      <c r="H11" s="61">
        <v>68124</v>
      </c>
      <c r="I11" s="62">
        <v>2857.72</v>
      </c>
      <c r="J11" s="62">
        <v>16059</v>
      </c>
      <c r="K11" s="61">
        <v>0</v>
      </c>
      <c r="L11" s="63">
        <f>SUM(G11:K11)</f>
        <v>88038.720000000001</v>
      </c>
      <c r="M11" s="62">
        <v>51874.82</v>
      </c>
      <c r="N11" s="62">
        <v>1159</v>
      </c>
      <c r="O11" s="62">
        <v>8042</v>
      </c>
      <c r="P11" s="62">
        <v>12063.1</v>
      </c>
      <c r="Q11" s="64">
        <f>SUM(M11+N11+O11+P11)</f>
        <v>73138.92</v>
      </c>
      <c r="R11" s="79">
        <f>SUM(L11-Q11)</f>
        <v>14899.800000000003</v>
      </c>
      <c r="S11" s="16" t="s">
        <v>0</v>
      </c>
      <c r="X11" s="65"/>
    </row>
    <row r="12" spans="1:28" ht="15" customHeight="1" thickTop="1" x14ac:dyDescent="0.25">
      <c r="A12" s="13"/>
      <c r="B12" s="80">
        <v>2</v>
      </c>
      <c r="C12" s="31" t="s">
        <v>39</v>
      </c>
      <c r="D12" s="32" t="s">
        <v>47</v>
      </c>
      <c r="E12" s="33">
        <v>7</v>
      </c>
      <c r="F12" s="34">
        <v>45757</v>
      </c>
      <c r="G12" s="35">
        <v>1685</v>
      </c>
      <c r="H12" s="36">
        <v>80775</v>
      </c>
      <c r="I12" s="37">
        <v>9110</v>
      </c>
      <c r="J12" s="37">
        <v>3926</v>
      </c>
      <c r="K12" s="38">
        <v>7420</v>
      </c>
      <c r="L12" s="29">
        <f t="shared" ref="L12:L35" si="0">SUM(G12:K12)</f>
        <v>102916</v>
      </c>
      <c r="M12" s="39">
        <v>80039</v>
      </c>
      <c r="N12" s="37">
        <v>6495</v>
      </c>
      <c r="O12" s="37">
        <v>2067</v>
      </c>
      <c r="P12" s="37">
        <v>14315</v>
      </c>
      <c r="Q12" s="30">
        <f t="shared" ref="Q12:Q35" si="1">SUM(M12+N12+O12+P12)</f>
        <v>102916</v>
      </c>
      <c r="R12" s="81">
        <f t="shared" ref="R12:R35" si="2">SUM(L12-Q12)</f>
        <v>0</v>
      </c>
    </row>
    <row r="13" spans="1:28" ht="15" customHeight="1" x14ac:dyDescent="0.25">
      <c r="A13" s="13"/>
      <c r="B13" s="80">
        <v>3</v>
      </c>
      <c r="C13" s="4" t="s">
        <v>20</v>
      </c>
      <c r="D13" s="12" t="s">
        <v>47</v>
      </c>
      <c r="E13" s="8">
        <v>5</v>
      </c>
      <c r="F13" s="5">
        <v>31355</v>
      </c>
      <c r="G13" s="18">
        <v>740</v>
      </c>
      <c r="H13" s="18">
        <v>56770</v>
      </c>
      <c r="I13" s="22">
        <v>2260</v>
      </c>
      <c r="J13" s="22">
        <v>0</v>
      </c>
      <c r="K13" s="18">
        <v>0</v>
      </c>
      <c r="L13" s="29">
        <f t="shared" si="0"/>
        <v>59770</v>
      </c>
      <c r="M13" s="22">
        <v>40598</v>
      </c>
      <c r="N13" s="22">
        <v>1161</v>
      </c>
      <c r="O13" s="22">
        <v>3218</v>
      </c>
      <c r="P13" s="22">
        <v>14793</v>
      </c>
      <c r="Q13" s="30">
        <f t="shared" si="1"/>
        <v>59770</v>
      </c>
      <c r="R13" s="81">
        <f t="shared" si="2"/>
        <v>0</v>
      </c>
      <c r="T13" s="3"/>
      <c r="U13" s="3"/>
      <c r="V13" s="3"/>
      <c r="W13" s="3"/>
      <c r="X13" s="3"/>
      <c r="Y13" s="3"/>
      <c r="Z13" s="3"/>
      <c r="AA13" s="3"/>
      <c r="AB13" s="3"/>
    </row>
    <row r="14" spans="1:28" ht="15" customHeight="1" x14ac:dyDescent="0.25">
      <c r="A14" s="13"/>
      <c r="B14" s="80">
        <v>4</v>
      </c>
      <c r="C14" s="31" t="s">
        <v>21</v>
      </c>
      <c r="D14" s="32" t="s">
        <v>47</v>
      </c>
      <c r="E14" s="33">
        <v>5</v>
      </c>
      <c r="F14" s="34">
        <v>31355</v>
      </c>
      <c r="G14" s="36">
        <v>1001</v>
      </c>
      <c r="H14" s="36">
        <v>66347</v>
      </c>
      <c r="I14" s="37">
        <v>7883</v>
      </c>
      <c r="J14" s="37">
        <v>7318</v>
      </c>
      <c r="K14" s="36">
        <v>7571</v>
      </c>
      <c r="L14" s="29">
        <f t="shared" si="0"/>
        <v>90120</v>
      </c>
      <c r="M14" s="39">
        <v>53695</v>
      </c>
      <c r="N14" s="37">
        <v>4725</v>
      </c>
      <c r="O14" s="37">
        <v>7026</v>
      </c>
      <c r="P14" s="37">
        <v>24068</v>
      </c>
      <c r="Q14" s="30">
        <f t="shared" si="1"/>
        <v>89514</v>
      </c>
      <c r="R14" s="81">
        <f t="shared" si="2"/>
        <v>606</v>
      </c>
      <c r="T14" s="3"/>
      <c r="U14" s="3"/>
      <c r="V14" s="3"/>
      <c r="W14" s="3"/>
      <c r="X14" s="3"/>
      <c r="Y14" s="3"/>
      <c r="Z14" s="3"/>
      <c r="AA14" s="3"/>
      <c r="AB14" s="3"/>
    </row>
    <row r="15" spans="1:28" ht="15" customHeight="1" x14ac:dyDescent="0.25">
      <c r="A15" s="13"/>
      <c r="B15" s="80">
        <v>5</v>
      </c>
      <c r="C15" s="4" t="s">
        <v>22</v>
      </c>
      <c r="D15" s="12" t="s">
        <v>47</v>
      </c>
      <c r="E15" s="8">
        <v>4.5</v>
      </c>
      <c r="F15" s="5">
        <v>28220</v>
      </c>
      <c r="G15" s="18">
        <v>965</v>
      </c>
      <c r="H15" s="18">
        <v>51093</v>
      </c>
      <c r="I15" s="22">
        <v>3069</v>
      </c>
      <c r="J15" s="22">
        <v>4000</v>
      </c>
      <c r="K15" s="18">
        <v>3825</v>
      </c>
      <c r="L15" s="29">
        <f t="shared" si="0"/>
        <v>62952</v>
      </c>
      <c r="M15" s="22">
        <v>43135</v>
      </c>
      <c r="N15" s="22">
        <v>4806</v>
      </c>
      <c r="O15" s="22">
        <v>3881</v>
      </c>
      <c r="P15" s="22">
        <v>11130</v>
      </c>
      <c r="Q15" s="30">
        <f t="shared" si="1"/>
        <v>62952</v>
      </c>
      <c r="R15" s="81">
        <f t="shared" si="2"/>
        <v>0</v>
      </c>
      <c r="T15" s="3"/>
      <c r="U15" s="3"/>
      <c r="V15" s="3"/>
      <c r="W15" s="3"/>
      <c r="X15" s="3"/>
      <c r="Y15" s="3"/>
      <c r="Z15" s="3"/>
      <c r="AA15" s="3"/>
      <c r="AB15" s="3"/>
    </row>
    <row r="16" spans="1:28" ht="15" customHeight="1" x14ac:dyDescent="0.25">
      <c r="A16" s="13"/>
      <c r="B16" s="80">
        <v>6</v>
      </c>
      <c r="C16" s="31" t="s">
        <v>23</v>
      </c>
      <c r="D16" s="32" t="s">
        <v>47</v>
      </c>
      <c r="E16" s="33">
        <v>4.5</v>
      </c>
      <c r="F16" s="34">
        <v>28220</v>
      </c>
      <c r="G16" s="36">
        <v>473</v>
      </c>
      <c r="H16" s="36">
        <v>51093</v>
      </c>
      <c r="I16" s="37">
        <v>148</v>
      </c>
      <c r="J16" s="37">
        <v>0</v>
      </c>
      <c r="K16" s="36">
        <v>408</v>
      </c>
      <c r="L16" s="29">
        <f t="shared" si="0"/>
        <v>52122</v>
      </c>
      <c r="M16" s="39">
        <v>41063</v>
      </c>
      <c r="N16" s="37">
        <v>687</v>
      </c>
      <c r="O16" s="37">
        <v>1957</v>
      </c>
      <c r="P16" s="37">
        <v>8267</v>
      </c>
      <c r="Q16" s="30">
        <f t="shared" si="1"/>
        <v>51974</v>
      </c>
      <c r="R16" s="81">
        <f t="shared" si="2"/>
        <v>148</v>
      </c>
      <c r="S16" s="16" t="s">
        <v>0</v>
      </c>
      <c r="T16" s="3"/>
      <c r="U16" s="3"/>
      <c r="V16" s="3"/>
      <c r="W16" s="3"/>
      <c r="X16" s="3"/>
      <c r="Y16" s="3"/>
      <c r="Z16" s="3"/>
      <c r="AA16" s="3"/>
      <c r="AB16" s="3"/>
    </row>
    <row r="17" spans="1:28" ht="15" customHeight="1" x14ac:dyDescent="0.25">
      <c r="A17" s="13"/>
      <c r="B17" s="80">
        <v>7</v>
      </c>
      <c r="C17" s="4" t="s">
        <v>24</v>
      </c>
      <c r="D17" s="12" t="s">
        <v>47</v>
      </c>
      <c r="E17" s="8">
        <v>1</v>
      </c>
      <c r="F17" s="5">
        <v>6271</v>
      </c>
      <c r="G17" s="18">
        <v>727</v>
      </c>
      <c r="H17" s="18">
        <v>17031</v>
      </c>
      <c r="I17" s="22">
        <v>325</v>
      </c>
      <c r="J17" s="22">
        <v>1225</v>
      </c>
      <c r="K17" s="18">
        <v>0</v>
      </c>
      <c r="L17" s="29">
        <f t="shared" si="0"/>
        <v>19308</v>
      </c>
      <c r="M17" s="22">
        <v>15100</v>
      </c>
      <c r="N17" s="22">
        <v>2216</v>
      </c>
      <c r="O17" s="22">
        <v>257</v>
      </c>
      <c r="P17" s="22">
        <v>1410</v>
      </c>
      <c r="Q17" s="30">
        <f t="shared" si="1"/>
        <v>18983</v>
      </c>
      <c r="R17" s="81">
        <f t="shared" si="2"/>
        <v>325</v>
      </c>
      <c r="T17" s="3"/>
      <c r="U17" s="3"/>
      <c r="V17" s="3"/>
      <c r="W17" s="3"/>
      <c r="X17" s="3"/>
      <c r="Y17" s="3"/>
      <c r="Z17" s="3"/>
      <c r="AA17" s="3"/>
      <c r="AB17" s="3"/>
    </row>
    <row r="18" spans="1:28" ht="15" customHeight="1" x14ac:dyDescent="0.25">
      <c r="A18" s="13"/>
      <c r="B18" s="80">
        <v>8</v>
      </c>
      <c r="C18" s="31" t="s">
        <v>46</v>
      </c>
      <c r="D18" s="32" t="s">
        <v>47</v>
      </c>
      <c r="E18" s="33"/>
      <c r="F18" s="34"/>
      <c r="G18" s="37">
        <v>487.78</v>
      </c>
      <c r="H18" s="36">
        <v>11354</v>
      </c>
      <c r="I18" s="37">
        <v>650</v>
      </c>
      <c r="J18" s="37">
        <v>0</v>
      </c>
      <c r="K18" s="36">
        <v>0</v>
      </c>
      <c r="L18" s="29">
        <f t="shared" si="0"/>
        <v>12491.78</v>
      </c>
      <c r="M18" s="39">
        <v>11100</v>
      </c>
      <c r="N18" s="37">
        <v>500</v>
      </c>
      <c r="O18" s="37">
        <v>598.78</v>
      </c>
      <c r="P18" s="37">
        <v>293</v>
      </c>
      <c r="Q18" s="30">
        <f t="shared" si="1"/>
        <v>12491.78</v>
      </c>
      <c r="R18" s="81">
        <f t="shared" si="2"/>
        <v>0</v>
      </c>
      <c r="V18" s="3"/>
    </row>
    <row r="19" spans="1:28" ht="16.5" customHeight="1" x14ac:dyDescent="0.25">
      <c r="A19" s="13"/>
      <c r="B19" s="80">
        <v>9</v>
      </c>
      <c r="C19" s="7" t="s">
        <v>65</v>
      </c>
      <c r="D19" s="12" t="s">
        <v>47</v>
      </c>
      <c r="E19" s="9">
        <v>1</v>
      </c>
      <c r="F19" s="6">
        <v>6271</v>
      </c>
      <c r="G19" s="18">
        <v>335</v>
      </c>
      <c r="H19" s="18">
        <v>0</v>
      </c>
      <c r="I19" s="22">
        <v>940</v>
      </c>
      <c r="J19" s="22">
        <v>0</v>
      </c>
      <c r="K19" s="18">
        <v>0</v>
      </c>
      <c r="L19" s="29">
        <f t="shared" si="0"/>
        <v>1275</v>
      </c>
      <c r="M19" s="22">
        <v>0</v>
      </c>
      <c r="N19" s="22">
        <v>46</v>
      </c>
      <c r="O19" s="22">
        <v>840</v>
      </c>
      <c r="P19" s="22">
        <v>320</v>
      </c>
      <c r="Q19" s="30">
        <f t="shared" si="1"/>
        <v>1206</v>
      </c>
      <c r="R19" s="81">
        <f t="shared" si="2"/>
        <v>69</v>
      </c>
      <c r="V19" s="3"/>
    </row>
    <row r="20" spans="1:28" ht="16.5" customHeight="1" x14ac:dyDescent="0.25">
      <c r="A20" s="13"/>
      <c r="B20" s="80">
        <v>10</v>
      </c>
      <c r="C20" s="31" t="s">
        <v>67</v>
      </c>
      <c r="D20" s="32" t="s">
        <v>47</v>
      </c>
      <c r="E20" s="33"/>
      <c r="F20" s="34"/>
      <c r="G20" s="36">
        <v>0</v>
      </c>
      <c r="H20" s="36">
        <v>0</v>
      </c>
      <c r="I20" s="37">
        <v>1560</v>
      </c>
      <c r="J20" s="37">
        <v>0</v>
      </c>
      <c r="K20" s="36">
        <v>0</v>
      </c>
      <c r="L20" s="29">
        <f t="shared" si="0"/>
        <v>1560</v>
      </c>
      <c r="M20" s="39">
        <v>0</v>
      </c>
      <c r="N20" s="37">
        <v>40</v>
      </c>
      <c r="O20" s="37">
        <v>1130</v>
      </c>
      <c r="P20" s="37">
        <v>0</v>
      </c>
      <c r="Q20" s="30">
        <f t="shared" si="1"/>
        <v>1170</v>
      </c>
      <c r="R20" s="81">
        <f t="shared" si="2"/>
        <v>390</v>
      </c>
      <c r="V20" s="3"/>
    </row>
    <row r="21" spans="1:28" ht="15" customHeight="1" x14ac:dyDescent="0.25">
      <c r="A21" s="13"/>
      <c r="B21" s="80">
        <v>11</v>
      </c>
      <c r="C21" s="4" t="s">
        <v>26</v>
      </c>
      <c r="D21" s="12" t="s">
        <v>10</v>
      </c>
      <c r="E21" s="8">
        <v>3</v>
      </c>
      <c r="F21" s="5">
        <v>18813</v>
      </c>
      <c r="G21" s="18">
        <v>612</v>
      </c>
      <c r="H21" s="18">
        <v>34062</v>
      </c>
      <c r="I21" s="22">
        <v>4556.75</v>
      </c>
      <c r="J21" s="22">
        <v>1088.44</v>
      </c>
      <c r="K21" s="18">
        <v>0</v>
      </c>
      <c r="L21" s="29">
        <f t="shared" si="0"/>
        <v>40319.19</v>
      </c>
      <c r="M21" s="22">
        <v>31169.88</v>
      </c>
      <c r="N21" s="22">
        <v>1725.13</v>
      </c>
      <c r="O21" s="22">
        <v>3240.31</v>
      </c>
      <c r="P21" s="22">
        <v>5275.43</v>
      </c>
      <c r="Q21" s="30">
        <f t="shared" si="1"/>
        <v>41410.75</v>
      </c>
      <c r="R21" s="81">
        <v>-1092</v>
      </c>
      <c r="V21" s="3"/>
    </row>
    <row r="22" spans="1:28" ht="15" customHeight="1" x14ac:dyDescent="0.25">
      <c r="A22" s="13"/>
      <c r="B22" s="80">
        <v>12</v>
      </c>
      <c r="C22" s="31" t="s">
        <v>45</v>
      </c>
      <c r="D22" s="32" t="s">
        <v>25</v>
      </c>
      <c r="E22" s="33">
        <v>4</v>
      </c>
      <c r="F22" s="34">
        <v>25084</v>
      </c>
      <c r="G22" s="36">
        <v>334</v>
      </c>
      <c r="H22" s="36">
        <v>45416</v>
      </c>
      <c r="I22" s="37">
        <v>660</v>
      </c>
      <c r="J22" s="37">
        <v>1240.47</v>
      </c>
      <c r="K22" s="36">
        <v>10671</v>
      </c>
      <c r="L22" s="29">
        <f t="shared" si="0"/>
        <v>58321.47</v>
      </c>
      <c r="M22" s="39">
        <v>34367</v>
      </c>
      <c r="N22" s="37">
        <v>1934.4</v>
      </c>
      <c r="O22" s="37">
        <v>8042</v>
      </c>
      <c r="P22" s="37">
        <v>13978</v>
      </c>
      <c r="Q22" s="30">
        <f t="shared" si="1"/>
        <v>58321.4</v>
      </c>
      <c r="R22" s="81">
        <f t="shared" si="2"/>
        <v>6.9999999999708962E-2</v>
      </c>
      <c r="V22" s="3"/>
    </row>
    <row r="23" spans="1:28" ht="15" customHeight="1" x14ac:dyDescent="0.25">
      <c r="A23" s="13"/>
      <c r="B23" s="80">
        <v>13</v>
      </c>
      <c r="C23" s="11" t="s">
        <v>32</v>
      </c>
      <c r="D23" s="12" t="s">
        <v>12</v>
      </c>
      <c r="E23" s="8">
        <v>1</v>
      </c>
      <c r="F23" s="5">
        <v>6271</v>
      </c>
      <c r="G23" s="18">
        <v>522</v>
      </c>
      <c r="H23" s="18">
        <v>11354</v>
      </c>
      <c r="I23" s="22">
        <v>1362</v>
      </c>
      <c r="J23" s="22">
        <v>0</v>
      </c>
      <c r="K23" s="18">
        <v>0</v>
      </c>
      <c r="L23" s="29">
        <f t="shared" si="0"/>
        <v>13238</v>
      </c>
      <c r="M23" s="22">
        <v>10392</v>
      </c>
      <c r="N23" s="22">
        <v>887.3</v>
      </c>
      <c r="O23" s="22">
        <v>1361.9</v>
      </c>
      <c r="P23" s="22">
        <v>596.79999999999995</v>
      </c>
      <c r="Q23" s="30">
        <f t="shared" si="1"/>
        <v>13237.999999999998</v>
      </c>
      <c r="R23" s="81">
        <f t="shared" si="2"/>
        <v>1.8189894035458565E-12</v>
      </c>
      <c r="S23" s="10"/>
      <c r="V23" s="3"/>
    </row>
    <row r="24" spans="1:28" ht="15" customHeight="1" x14ac:dyDescent="0.25">
      <c r="A24" s="13"/>
      <c r="B24" s="80">
        <v>14</v>
      </c>
      <c r="C24" s="31" t="s">
        <v>27</v>
      </c>
      <c r="D24" s="32" t="s">
        <v>7</v>
      </c>
      <c r="E24" s="33">
        <v>5.5</v>
      </c>
      <c r="F24" s="34">
        <v>36350</v>
      </c>
      <c r="G24" s="36">
        <v>1171</v>
      </c>
      <c r="H24" s="36">
        <v>66347</v>
      </c>
      <c r="I24" s="37">
        <v>1790</v>
      </c>
      <c r="J24" s="37">
        <v>2970</v>
      </c>
      <c r="K24" s="36">
        <v>11766</v>
      </c>
      <c r="L24" s="29">
        <f t="shared" si="0"/>
        <v>84044</v>
      </c>
      <c r="M24" s="39">
        <v>44768</v>
      </c>
      <c r="N24" s="37">
        <v>1350</v>
      </c>
      <c r="O24" s="37">
        <v>20949</v>
      </c>
      <c r="P24" s="37">
        <v>16977</v>
      </c>
      <c r="Q24" s="30">
        <f t="shared" si="1"/>
        <v>84044</v>
      </c>
      <c r="R24" s="81">
        <f t="shared" si="2"/>
        <v>0</v>
      </c>
      <c r="V24" s="3"/>
    </row>
    <row r="25" spans="1:28" ht="15" customHeight="1" x14ac:dyDescent="0.25">
      <c r="A25" s="13"/>
      <c r="B25" s="80">
        <v>15</v>
      </c>
      <c r="C25" s="4" t="s">
        <v>28</v>
      </c>
      <c r="D25" s="12" t="s">
        <v>6</v>
      </c>
      <c r="E25" s="8">
        <v>5</v>
      </c>
      <c r="F25" s="5">
        <v>31355</v>
      </c>
      <c r="G25" s="22">
        <v>2248.91</v>
      </c>
      <c r="H25" s="18">
        <v>56770</v>
      </c>
      <c r="I25" s="22">
        <v>3907.04</v>
      </c>
      <c r="J25" s="22">
        <v>0</v>
      </c>
      <c r="K25" s="18">
        <v>4999</v>
      </c>
      <c r="L25" s="29">
        <f t="shared" si="0"/>
        <v>67924.950000000012</v>
      </c>
      <c r="M25" s="22">
        <v>46053.66</v>
      </c>
      <c r="N25" s="22">
        <v>1160.7</v>
      </c>
      <c r="O25" s="22">
        <v>2334.29</v>
      </c>
      <c r="P25" s="22">
        <v>14733.41</v>
      </c>
      <c r="Q25" s="30">
        <f t="shared" si="1"/>
        <v>64282.06</v>
      </c>
      <c r="R25" s="81">
        <f t="shared" si="2"/>
        <v>3642.890000000014</v>
      </c>
      <c r="V25" s="3"/>
    </row>
    <row r="26" spans="1:28" ht="15" customHeight="1" x14ac:dyDescent="0.25">
      <c r="A26" s="13"/>
      <c r="B26" s="80">
        <v>16</v>
      </c>
      <c r="C26" s="31" t="s">
        <v>29</v>
      </c>
      <c r="D26" s="32" t="s">
        <v>8</v>
      </c>
      <c r="E26" s="33">
        <v>2.5</v>
      </c>
      <c r="F26" s="34">
        <v>15677</v>
      </c>
      <c r="G26" s="36">
        <v>1048</v>
      </c>
      <c r="H26" s="36">
        <v>28385</v>
      </c>
      <c r="I26" s="37">
        <v>4793.4399999999996</v>
      </c>
      <c r="J26" s="37">
        <v>3281.51</v>
      </c>
      <c r="K26" s="36">
        <v>0</v>
      </c>
      <c r="L26" s="29">
        <f>SUM(G26:K26)</f>
        <v>37507.950000000004</v>
      </c>
      <c r="M26" s="39">
        <v>22367.38</v>
      </c>
      <c r="N26" s="37">
        <v>2323.25</v>
      </c>
      <c r="O26" s="37">
        <v>5305.63</v>
      </c>
      <c r="P26" s="37">
        <v>7511.67</v>
      </c>
      <c r="Q26" s="30">
        <f>SUM(M26+N26+O26+P26)</f>
        <v>37507.93</v>
      </c>
      <c r="R26" s="81">
        <v>0</v>
      </c>
      <c r="V26" s="3"/>
    </row>
    <row r="27" spans="1:28" ht="15" customHeight="1" x14ac:dyDescent="0.25">
      <c r="A27" s="13"/>
      <c r="B27" s="80">
        <v>17</v>
      </c>
      <c r="C27" s="4" t="s">
        <v>30</v>
      </c>
      <c r="D27" s="12" t="s">
        <v>9</v>
      </c>
      <c r="E27" s="8">
        <v>2</v>
      </c>
      <c r="F27" s="5">
        <v>12542</v>
      </c>
      <c r="G27" s="18">
        <v>982</v>
      </c>
      <c r="H27" s="18">
        <v>25547</v>
      </c>
      <c r="I27" s="22">
        <v>7981</v>
      </c>
      <c r="J27" s="22">
        <v>1028.4000000000001</v>
      </c>
      <c r="K27" s="18">
        <v>16000</v>
      </c>
      <c r="L27" s="29">
        <f t="shared" si="0"/>
        <v>51538.400000000001</v>
      </c>
      <c r="M27" s="22">
        <v>18449</v>
      </c>
      <c r="N27" s="22">
        <v>3128</v>
      </c>
      <c r="O27" s="22">
        <v>7249</v>
      </c>
      <c r="P27" s="22">
        <v>19220</v>
      </c>
      <c r="Q27" s="30">
        <f t="shared" si="1"/>
        <v>48046</v>
      </c>
      <c r="R27" s="81">
        <f t="shared" si="2"/>
        <v>3492.4000000000015</v>
      </c>
      <c r="V27" s="3"/>
    </row>
    <row r="28" spans="1:28" ht="15" customHeight="1" x14ac:dyDescent="0.25">
      <c r="A28" s="13"/>
      <c r="B28" s="80">
        <v>18</v>
      </c>
      <c r="C28" s="31" t="s">
        <v>38</v>
      </c>
      <c r="D28" s="32" t="s">
        <v>17</v>
      </c>
      <c r="E28" s="33">
        <v>1.5</v>
      </c>
      <c r="F28" s="34">
        <v>9407</v>
      </c>
      <c r="G28" s="35">
        <v>1390</v>
      </c>
      <c r="H28" s="36">
        <v>22708</v>
      </c>
      <c r="I28" s="37">
        <v>6838.39</v>
      </c>
      <c r="J28" s="37">
        <v>1245.5899999999999</v>
      </c>
      <c r="K28" s="38"/>
      <c r="L28" s="29">
        <f t="shared" si="0"/>
        <v>32181.98</v>
      </c>
      <c r="M28" s="39">
        <v>22310.85</v>
      </c>
      <c r="N28" s="39">
        <v>1909.34</v>
      </c>
      <c r="O28" s="39">
        <v>3156.55</v>
      </c>
      <c r="P28" s="39">
        <v>4805.24</v>
      </c>
      <c r="Q28" s="30">
        <f t="shared" si="1"/>
        <v>32181.979999999996</v>
      </c>
      <c r="R28" s="81">
        <f>SUM(L28-Q28)</f>
        <v>3.637978807091713E-12</v>
      </c>
      <c r="V28" s="3"/>
    </row>
    <row r="29" spans="1:28" ht="15" customHeight="1" x14ac:dyDescent="0.25">
      <c r="A29" s="13"/>
      <c r="B29" s="80">
        <v>19</v>
      </c>
      <c r="C29" s="7" t="s">
        <v>35</v>
      </c>
      <c r="D29" s="12" t="s">
        <v>36</v>
      </c>
      <c r="E29" s="9">
        <v>1</v>
      </c>
      <c r="F29" s="6">
        <v>6271</v>
      </c>
      <c r="G29" s="18">
        <v>683</v>
      </c>
      <c r="H29" s="18">
        <v>19870</v>
      </c>
      <c r="I29" s="22">
        <v>19662</v>
      </c>
      <c r="J29" s="22">
        <v>2260</v>
      </c>
      <c r="K29" s="18">
        <v>21957</v>
      </c>
      <c r="L29" s="29">
        <f t="shared" si="0"/>
        <v>64432</v>
      </c>
      <c r="M29" s="22">
        <v>14960</v>
      </c>
      <c r="N29" s="22">
        <v>1232</v>
      </c>
      <c r="O29" s="27">
        <v>1470</v>
      </c>
      <c r="P29" s="27">
        <v>14102</v>
      </c>
      <c r="Q29" s="30">
        <f t="shared" si="1"/>
        <v>31764</v>
      </c>
      <c r="R29" s="81">
        <f t="shared" si="2"/>
        <v>32668</v>
      </c>
      <c r="V29" s="3"/>
    </row>
    <row r="30" spans="1:28" ht="15" customHeight="1" x14ac:dyDescent="0.25">
      <c r="A30" s="13"/>
      <c r="B30" s="80">
        <v>20</v>
      </c>
      <c r="C30" s="31" t="s">
        <v>59</v>
      </c>
      <c r="D30" s="32" t="s">
        <v>14</v>
      </c>
      <c r="E30" s="33">
        <v>1</v>
      </c>
      <c r="F30" s="34">
        <v>6271</v>
      </c>
      <c r="G30" s="35">
        <v>800</v>
      </c>
      <c r="H30" s="36">
        <v>14193</v>
      </c>
      <c r="I30" s="37">
        <v>10239.17</v>
      </c>
      <c r="J30" s="37">
        <v>0</v>
      </c>
      <c r="K30" s="38">
        <v>6958</v>
      </c>
      <c r="L30" s="29">
        <f t="shared" si="0"/>
        <v>32190.17</v>
      </c>
      <c r="M30" s="39">
        <v>9740.66</v>
      </c>
      <c r="N30" s="39">
        <v>1069.98</v>
      </c>
      <c r="O30" s="39">
        <v>926.37</v>
      </c>
      <c r="P30" s="39">
        <v>14201.53</v>
      </c>
      <c r="Q30" s="30">
        <f t="shared" si="1"/>
        <v>25938.54</v>
      </c>
      <c r="R30" s="81">
        <f t="shared" si="2"/>
        <v>6251.6299999999974</v>
      </c>
      <c r="S30" s="17" t="s">
        <v>0</v>
      </c>
      <c r="V30" s="3"/>
    </row>
    <row r="31" spans="1:28" ht="15.75" customHeight="1" x14ac:dyDescent="0.25">
      <c r="A31" s="13"/>
      <c r="B31" s="80">
        <v>21</v>
      </c>
      <c r="C31" s="7" t="s">
        <v>33</v>
      </c>
      <c r="D31" s="12" t="s">
        <v>13</v>
      </c>
      <c r="E31" s="9">
        <v>1</v>
      </c>
      <c r="F31" s="6">
        <v>6271</v>
      </c>
      <c r="G31" s="18">
        <v>1095</v>
      </c>
      <c r="H31" s="18">
        <v>17031</v>
      </c>
      <c r="I31" s="22">
        <v>1200</v>
      </c>
      <c r="J31" s="22">
        <v>0</v>
      </c>
      <c r="K31" s="18">
        <v>6080</v>
      </c>
      <c r="L31" s="29">
        <f t="shared" si="0"/>
        <v>25406</v>
      </c>
      <c r="M31" s="22">
        <v>17031</v>
      </c>
      <c r="N31" s="22">
        <v>850</v>
      </c>
      <c r="O31" s="22">
        <v>1445</v>
      </c>
      <c r="P31" s="22">
        <v>6080</v>
      </c>
      <c r="Q31" s="30">
        <f t="shared" si="1"/>
        <v>25406</v>
      </c>
      <c r="R31" s="81">
        <f t="shared" si="2"/>
        <v>0</v>
      </c>
      <c r="V31" s="3"/>
    </row>
    <row r="32" spans="1:28" ht="15" customHeight="1" x14ac:dyDescent="0.25">
      <c r="A32" s="13"/>
      <c r="B32" s="80">
        <v>22</v>
      </c>
      <c r="C32" s="31" t="s">
        <v>40</v>
      </c>
      <c r="D32" s="32" t="s">
        <v>37</v>
      </c>
      <c r="E32" s="33">
        <v>1</v>
      </c>
      <c r="F32" s="34">
        <v>6271</v>
      </c>
      <c r="G32" s="35">
        <v>646</v>
      </c>
      <c r="H32" s="36">
        <v>14193</v>
      </c>
      <c r="I32" s="37">
        <v>5265</v>
      </c>
      <c r="J32" s="37">
        <v>9889.5</v>
      </c>
      <c r="K32" s="40">
        <v>4281.3599999999997</v>
      </c>
      <c r="L32" s="29">
        <f t="shared" si="0"/>
        <v>34274.86</v>
      </c>
      <c r="M32" s="39">
        <v>13837.3</v>
      </c>
      <c r="N32" s="39">
        <v>1645</v>
      </c>
      <c r="O32" s="39">
        <v>2716.7</v>
      </c>
      <c r="P32" s="39">
        <v>6443</v>
      </c>
      <c r="Q32" s="30">
        <f t="shared" si="1"/>
        <v>24642</v>
      </c>
      <c r="R32" s="81">
        <f t="shared" si="2"/>
        <v>9632.86</v>
      </c>
      <c r="V32" s="3"/>
    </row>
    <row r="33" spans="1:28" ht="15" customHeight="1" x14ac:dyDescent="0.25">
      <c r="A33" s="13"/>
      <c r="B33" s="80">
        <v>23</v>
      </c>
      <c r="C33" s="7" t="s">
        <v>31</v>
      </c>
      <c r="D33" s="12" t="s">
        <v>11</v>
      </c>
      <c r="E33" s="9">
        <v>1</v>
      </c>
      <c r="F33" s="6">
        <v>6271</v>
      </c>
      <c r="G33" s="18">
        <v>756</v>
      </c>
      <c r="H33" s="18">
        <v>17031</v>
      </c>
      <c r="I33" s="22">
        <v>1354</v>
      </c>
      <c r="J33" s="22">
        <v>1106.94</v>
      </c>
      <c r="K33" s="18">
        <v>0</v>
      </c>
      <c r="L33" s="29">
        <f t="shared" si="0"/>
        <v>20247.939999999999</v>
      </c>
      <c r="M33" s="22">
        <v>12493.14</v>
      </c>
      <c r="N33" s="22">
        <v>1905.52</v>
      </c>
      <c r="O33" s="22">
        <v>2110</v>
      </c>
      <c r="P33" s="22">
        <v>3739.28</v>
      </c>
      <c r="Q33" s="30">
        <f t="shared" si="1"/>
        <v>20247.939999999999</v>
      </c>
      <c r="R33" s="81">
        <f t="shared" si="2"/>
        <v>0</v>
      </c>
      <c r="V33" s="3"/>
    </row>
    <row r="34" spans="1:28" ht="16.5" customHeight="1" x14ac:dyDescent="0.25">
      <c r="A34" s="13"/>
      <c r="B34" s="80">
        <v>24</v>
      </c>
      <c r="C34" s="31" t="s">
        <v>34</v>
      </c>
      <c r="D34" s="32" t="s">
        <v>15</v>
      </c>
      <c r="E34" s="33">
        <v>1</v>
      </c>
      <c r="F34" s="34">
        <v>6271</v>
      </c>
      <c r="G34" s="35">
        <v>534</v>
      </c>
      <c r="H34" s="36">
        <v>14193</v>
      </c>
      <c r="I34" s="37">
        <v>1749</v>
      </c>
      <c r="J34" s="37">
        <v>951.3</v>
      </c>
      <c r="K34" s="38">
        <v>0</v>
      </c>
      <c r="L34" s="29">
        <f t="shared" si="0"/>
        <v>17427.3</v>
      </c>
      <c r="M34" s="39">
        <v>12335</v>
      </c>
      <c r="N34" s="37">
        <v>1110.3</v>
      </c>
      <c r="O34" s="37">
        <v>771</v>
      </c>
      <c r="P34" s="37">
        <v>3211</v>
      </c>
      <c r="Q34" s="30">
        <f t="shared" si="1"/>
        <v>17427.3</v>
      </c>
      <c r="R34" s="81">
        <f t="shared" si="2"/>
        <v>0</v>
      </c>
      <c r="V34" s="3"/>
    </row>
    <row r="35" spans="1:28" ht="16.5" customHeight="1" thickBot="1" x14ac:dyDescent="0.25">
      <c r="A35" s="13"/>
      <c r="B35" s="82">
        <v>25</v>
      </c>
      <c r="C35" s="43" t="s">
        <v>44</v>
      </c>
      <c r="D35" s="44" t="s">
        <v>16</v>
      </c>
      <c r="E35" s="43"/>
      <c r="F35" s="43"/>
      <c r="G35" s="45">
        <v>930</v>
      </c>
      <c r="H35" s="45">
        <v>14193</v>
      </c>
      <c r="I35" s="46">
        <v>602</v>
      </c>
      <c r="J35" s="46">
        <v>0</v>
      </c>
      <c r="K35" s="45">
        <v>0</v>
      </c>
      <c r="L35" s="47">
        <f t="shared" si="0"/>
        <v>15725</v>
      </c>
      <c r="M35" s="48">
        <v>13129.16</v>
      </c>
      <c r="N35" s="49">
        <v>235.83</v>
      </c>
      <c r="O35" s="49">
        <v>0</v>
      </c>
      <c r="P35" s="49">
        <v>2360.0100000000002</v>
      </c>
      <c r="Q35" s="50">
        <f t="shared" si="1"/>
        <v>15725</v>
      </c>
      <c r="R35" s="83">
        <f t="shared" si="2"/>
        <v>0</v>
      </c>
      <c r="V35" s="3"/>
    </row>
    <row r="36" spans="1:28" ht="14.25" customHeight="1" thickTop="1" thickBot="1" x14ac:dyDescent="0.3">
      <c r="A36" s="13"/>
      <c r="B36" s="93"/>
      <c r="C36" s="94"/>
      <c r="D36" s="95"/>
      <c r="E36" s="84">
        <f t="shared" ref="E36:F36" si="3">SUM(E11:E35)</f>
        <v>64.5</v>
      </c>
      <c r="F36" s="85">
        <f t="shared" si="3"/>
        <v>408199</v>
      </c>
      <c r="G36" s="86">
        <f>SUM(G11:G35)</f>
        <v>21163.69</v>
      </c>
      <c r="H36" s="86">
        <f t="shared" ref="H36:Q36" si="4">SUM(H11:H35)</f>
        <v>803880</v>
      </c>
      <c r="I36" s="86">
        <f t="shared" si="4"/>
        <v>100762.51</v>
      </c>
      <c r="J36" s="86">
        <f t="shared" si="4"/>
        <v>57590.150000000009</v>
      </c>
      <c r="K36" s="86">
        <f>SUM(K11:K35)</f>
        <v>101936.36</v>
      </c>
      <c r="L36" s="86">
        <f t="shared" si="4"/>
        <v>1085332.71</v>
      </c>
      <c r="M36" s="86">
        <f t="shared" si="4"/>
        <v>660008.85000000009</v>
      </c>
      <c r="N36" s="86">
        <f t="shared" si="4"/>
        <v>44301.75</v>
      </c>
      <c r="O36" s="86">
        <f t="shared" si="4"/>
        <v>90094.53</v>
      </c>
      <c r="P36" s="86">
        <f>SUM(P11:P35)</f>
        <v>219893.47</v>
      </c>
      <c r="Q36" s="86">
        <f t="shared" si="4"/>
        <v>1014298.6</v>
      </c>
      <c r="R36" s="87">
        <f>SUM(R11:R35)</f>
        <v>71033.650000000023</v>
      </c>
      <c r="S36" s="13"/>
      <c r="T36" s="3"/>
      <c r="U36" s="3"/>
      <c r="Y36" s="3"/>
      <c r="Z36" s="3"/>
      <c r="AA36" s="3"/>
      <c r="AB36" s="3"/>
    </row>
    <row r="37" spans="1:28" ht="15.75" x14ac:dyDescent="0.25">
      <c r="B37" s="1"/>
      <c r="C37" s="75"/>
      <c r="D37" s="13"/>
      <c r="G37" s="13"/>
      <c r="Q37" s="26"/>
      <c r="T37" s="3"/>
      <c r="U37" s="3"/>
      <c r="Y37" s="3"/>
      <c r="Z37" s="3"/>
      <c r="AA37" s="3"/>
      <c r="AB37" s="3"/>
    </row>
    <row r="38" spans="1:28" s="14" customFormat="1" ht="15.75" x14ac:dyDescent="0.25">
      <c r="B38" s="88"/>
      <c r="C38" s="89"/>
      <c r="D38" s="89"/>
      <c r="E38" s="89"/>
      <c r="F38" s="89"/>
      <c r="G38" s="89"/>
      <c r="I38" s="23"/>
      <c r="J38" s="20"/>
      <c r="Q38" s="25"/>
      <c r="T38" s="3"/>
      <c r="U38" s="3"/>
      <c r="V38"/>
      <c r="W38"/>
      <c r="X38"/>
      <c r="Y38" s="3"/>
      <c r="Z38" s="3"/>
      <c r="AA38" s="3"/>
      <c r="AB38" s="3"/>
    </row>
    <row r="39" spans="1:28" x14ac:dyDescent="0.2">
      <c r="E39" s="2"/>
      <c r="F39" s="2"/>
      <c r="J39" s="24"/>
      <c r="K39" s="3"/>
      <c r="L39" s="3"/>
      <c r="M39" s="3"/>
      <c r="N39" s="3"/>
      <c r="O39" s="3"/>
      <c r="P39" s="3"/>
      <c r="Q39" s="25"/>
      <c r="R39" s="3"/>
      <c r="S39" s="3"/>
      <c r="T39" s="3"/>
      <c r="U39" s="3"/>
      <c r="Y39" s="3"/>
      <c r="Z39" s="3"/>
      <c r="AA39" s="3"/>
      <c r="AB39" s="3"/>
    </row>
    <row r="40" spans="1:28" x14ac:dyDescent="0.2">
      <c r="E40" s="2"/>
      <c r="F40" s="2"/>
      <c r="J40" s="24"/>
      <c r="K40" s="3"/>
      <c r="L40" s="3"/>
      <c r="M40" s="3"/>
      <c r="N40" s="3"/>
      <c r="O40" s="3"/>
      <c r="P40" s="3"/>
      <c r="Q40" s="25"/>
      <c r="R40" s="3"/>
      <c r="S40" s="3"/>
      <c r="T40" s="3"/>
      <c r="U40" s="3"/>
      <c r="Y40" s="3"/>
      <c r="Z40" s="3"/>
      <c r="AA40" s="3"/>
      <c r="AB40" s="3"/>
    </row>
    <row r="41" spans="1:28" x14ac:dyDescent="0.2">
      <c r="E41" s="2"/>
      <c r="F41" s="2"/>
      <c r="J41" s="24"/>
      <c r="K41" s="3"/>
      <c r="L41" s="3"/>
      <c r="M41" s="51"/>
      <c r="N41" s="3"/>
      <c r="O41" s="3"/>
      <c r="P41" s="3"/>
      <c r="Q41" s="25"/>
      <c r="R41" s="3"/>
      <c r="S41" s="3"/>
      <c r="T41" s="3"/>
      <c r="U41" s="3"/>
      <c r="Y41" s="3"/>
      <c r="Z41" s="3"/>
      <c r="AA41" s="3"/>
      <c r="AB41" s="3"/>
    </row>
    <row r="42" spans="1:28" x14ac:dyDescent="0.2">
      <c r="E42" s="2"/>
      <c r="F42" s="2"/>
      <c r="J42" s="24"/>
      <c r="K42" s="3"/>
      <c r="L42" s="3"/>
      <c r="M42" s="3"/>
      <c r="N42" s="3"/>
      <c r="O42" s="3"/>
      <c r="P42" s="3"/>
      <c r="Q42" s="25"/>
      <c r="R42" s="3"/>
      <c r="S42" s="3"/>
      <c r="T42" s="3"/>
      <c r="U42" s="3"/>
      <c r="Y42" s="3"/>
      <c r="Z42" s="3"/>
      <c r="AA42" s="3"/>
      <c r="AB42" s="3"/>
    </row>
    <row r="43" spans="1:28" x14ac:dyDescent="0.2">
      <c r="E43" s="2"/>
      <c r="F43" s="2"/>
      <c r="J43" s="24"/>
      <c r="K43" s="3"/>
      <c r="L43" s="3"/>
      <c r="M43" s="3"/>
      <c r="N43" s="3"/>
      <c r="O43" s="3"/>
      <c r="P43" s="3"/>
      <c r="Q43" s="25"/>
      <c r="R43" s="3"/>
      <c r="S43" s="3"/>
      <c r="T43" s="3"/>
      <c r="U43" s="3"/>
    </row>
    <row r="44" spans="1:28" x14ac:dyDescent="0.2">
      <c r="E44" s="2"/>
      <c r="F44" s="2"/>
    </row>
    <row r="45" spans="1:28" x14ac:dyDescent="0.2">
      <c r="E45" s="2"/>
      <c r="F45" s="2"/>
    </row>
    <row r="46" spans="1:28" x14ac:dyDescent="0.2">
      <c r="C46" s="41"/>
      <c r="E46" s="2"/>
      <c r="F46" s="2"/>
    </row>
    <row r="47" spans="1:28" x14ac:dyDescent="0.2">
      <c r="E47" s="2"/>
      <c r="F47" s="2"/>
    </row>
    <row r="48" spans="1:28" x14ac:dyDescent="0.2">
      <c r="E48" s="2"/>
      <c r="F48" s="2"/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  <row r="58" spans="5:6" x14ac:dyDescent="0.2">
      <c r="E58" s="2"/>
      <c r="F58" s="2"/>
    </row>
    <row r="59" spans="5:6" x14ac:dyDescent="0.2">
      <c r="E59" s="2"/>
      <c r="F59" s="2"/>
    </row>
    <row r="60" spans="5:6" x14ac:dyDescent="0.2">
      <c r="E60" s="2"/>
      <c r="F60" s="2"/>
    </row>
    <row r="61" spans="5:6" x14ac:dyDescent="0.2">
      <c r="E61" s="2"/>
      <c r="F61" s="2"/>
    </row>
    <row r="62" spans="5:6" x14ac:dyDescent="0.2">
      <c r="E62" s="2"/>
      <c r="F62" s="2"/>
    </row>
    <row r="63" spans="5:6" x14ac:dyDescent="0.2">
      <c r="E63" s="2"/>
      <c r="F63" s="2"/>
    </row>
    <row r="64" spans="5:6" x14ac:dyDescent="0.2">
      <c r="E64" s="2"/>
      <c r="F64" s="2"/>
    </row>
    <row r="65" spans="5:6" x14ac:dyDescent="0.2">
      <c r="E65" s="2"/>
      <c r="F65" s="2"/>
    </row>
    <row r="66" spans="5:6" x14ac:dyDescent="0.2">
      <c r="E66" s="2"/>
      <c r="F66" s="2"/>
    </row>
    <row r="67" spans="5:6" x14ac:dyDescent="0.2">
      <c r="E67" s="2"/>
      <c r="F67" s="2"/>
    </row>
    <row r="68" spans="5:6" x14ac:dyDescent="0.2">
      <c r="E68" s="2"/>
      <c r="F68" s="2"/>
    </row>
    <row r="69" spans="5:6" x14ac:dyDescent="0.2">
      <c r="E69" s="2"/>
      <c r="F69" s="2"/>
    </row>
    <row r="70" spans="5:6" x14ac:dyDescent="0.2">
      <c r="E70" s="2"/>
      <c r="F70" s="2"/>
    </row>
    <row r="71" spans="5:6" x14ac:dyDescent="0.2">
      <c r="E71" s="2"/>
      <c r="F71" s="2"/>
    </row>
    <row r="72" spans="5:6" x14ac:dyDescent="0.2">
      <c r="E72" s="2"/>
      <c r="F72" s="2"/>
    </row>
    <row r="73" spans="5:6" x14ac:dyDescent="0.2">
      <c r="E73" s="2"/>
      <c r="F73" s="2"/>
    </row>
    <row r="74" spans="5:6" x14ac:dyDescent="0.2">
      <c r="E74" s="2"/>
      <c r="F74" s="2"/>
    </row>
    <row r="75" spans="5:6" x14ac:dyDescent="0.2">
      <c r="E75" s="2"/>
      <c r="F75" s="2"/>
    </row>
    <row r="76" spans="5:6" x14ac:dyDescent="0.2">
      <c r="E76" s="2"/>
      <c r="F76" s="2"/>
    </row>
    <row r="77" spans="5:6" x14ac:dyDescent="0.2">
      <c r="E77" s="2"/>
      <c r="F77" s="2"/>
    </row>
    <row r="78" spans="5:6" x14ac:dyDescent="0.2">
      <c r="E78" s="2"/>
      <c r="F78" s="2"/>
    </row>
    <row r="79" spans="5:6" x14ac:dyDescent="0.2">
      <c r="E79" s="2"/>
      <c r="F79" s="2"/>
    </row>
    <row r="80" spans="5:6" x14ac:dyDescent="0.2">
      <c r="E80" s="2"/>
      <c r="F80" s="2"/>
    </row>
    <row r="81" spans="5:6" x14ac:dyDescent="0.2">
      <c r="E81" s="2"/>
      <c r="F81" s="2"/>
    </row>
    <row r="82" spans="5:6" x14ac:dyDescent="0.2">
      <c r="E82" s="2"/>
      <c r="F82" s="2"/>
    </row>
    <row r="83" spans="5:6" x14ac:dyDescent="0.2">
      <c r="E83" s="2"/>
      <c r="F83" s="2"/>
    </row>
    <row r="84" spans="5:6" x14ac:dyDescent="0.2">
      <c r="E84" s="2"/>
      <c r="F84" s="2"/>
    </row>
    <row r="85" spans="5:6" x14ac:dyDescent="0.2">
      <c r="E85" s="2"/>
      <c r="F85" s="2"/>
    </row>
    <row r="86" spans="5:6" x14ac:dyDescent="0.2">
      <c r="E86" s="2"/>
      <c r="F86" s="2"/>
    </row>
    <row r="87" spans="5:6" x14ac:dyDescent="0.2">
      <c r="E87" s="2"/>
      <c r="F87" s="2"/>
    </row>
    <row r="88" spans="5:6" x14ac:dyDescent="0.2">
      <c r="E88" s="2"/>
      <c r="F88" s="2"/>
    </row>
    <row r="89" spans="5:6" x14ac:dyDescent="0.2">
      <c r="E89" s="2"/>
      <c r="F89" s="2"/>
    </row>
    <row r="90" spans="5:6" x14ac:dyDescent="0.2">
      <c r="E90" s="2"/>
      <c r="F90" s="2"/>
    </row>
    <row r="91" spans="5:6" x14ac:dyDescent="0.2">
      <c r="E91" s="2"/>
      <c r="F91" s="2"/>
    </row>
    <row r="92" spans="5:6" x14ac:dyDescent="0.2">
      <c r="E92" s="2"/>
      <c r="F92" s="2"/>
    </row>
    <row r="93" spans="5:6" x14ac:dyDescent="0.2">
      <c r="E93" s="2"/>
      <c r="F93" s="2"/>
    </row>
  </sheetData>
  <mergeCells count="21">
    <mergeCell ref="B2:R3"/>
    <mergeCell ref="L6:L9"/>
    <mergeCell ref="J6:J9"/>
    <mergeCell ref="G5:L5"/>
    <mergeCell ref="G6:G9"/>
    <mergeCell ref="M5:R5"/>
    <mergeCell ref="B4:R4"/>
    <mergeCell ref="R6:R9"/>
    <mergeCell ref="C5:C9"/>
    <mergeCell ref="B5:B9"/>
    <mergeCell ref="Q6:Q9"/>
    <mergeCell ref="P6:P9"/>
    <mergeCell ref="O6:O9"/>
    <mergeCell ref="K6:K9"/>
    <mergeCell ref="I6:I9"/>
    <mergeCell ref="B38:G38"/>
    <mergeCell ref="N6:N9"/>
    <mergeCell ref="B36:D36"/>
    <mergeCell ref="H6:H9"/>
    <mergeCell ref="D5:D9"/>
    <mergeCell ref="M6:M9"/>
  </mergeCells>
  <phoneticPr fontId="1" type="noConversion"/>
  <printOptions horizontalCentered="1" verticalCentered="1"/>
  <pageMargins left="0" right="0" top="0.39370078740157483" bottom="0.19685039370078741" header="0.31496062992125984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 7_Читалища_Община Рус</vt:lpstr>
      <vt:lpstr>'Приложени 7_Читалища_Община Рус'!Област_печат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i.chavdarova</dc:creator>
  <cp:lastModifiedBy>P-Hristova</cp:lastModifiedBy>
  <cp:lastPrinted>2022-05-12T06:56:12Z</cp:lastPrinted>
  <dcterms:created xsi:type="dcterms:W3CDTF">2007-01-22T09:13:57Z</dcterms:created>
  <dcterms:modified xsi:type="dcterms:W3CDTF">2022-06-17T08:17:31Z</dcterms:modified>
</cp:coreProperties>
</file>